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ДКЖ\Программа ДКЖ\отчеты ДКЖ 2024\"/>
    </mc:Choice>
  </mc:AlternateContent>
  <xr:revisionPtr revIDLastSave="0" documentId="13_ncr:1_{534C9E3F-369B-445B-86D9-DC50EEDB7D16}" xr6:coauthVersionLast="45" xr6:coauthVersionMax="47" xr10:uidLastSave="{00000000-0000-0000-0000-000000000000}"/>
  <bookViews>
    <workbookView xWindow="-120" yWindow="-120" windowWidth="20730" windowHeight="11160" activeTab="1" xr2:uid="{19F2F58C-CB20-4715-819A-E38E18B7FB00}"/>
  </bookViews>
  <sheets>
    <sheet name="Форма 1 " sheetId="6" r:id="rId1"/>
    <sheet name="форма 2" sheetId="2" r:id="rId2"/>
    <sheet name="форма 3" sheetId="10" r:id="rId3"/>
    <sheet name="форма 4" sheetId="12" r:id="rId4"/>
    <sheet name="форма5" sheetId="5" r:id="rId5"/>
  </sheets>
  <definedNames>
    <definedName name="_xlnm.Print_Area" localSheetId="0">'Форма 1 '!$A$1:$M$73</definedName>
    <definedName name="_xlnm.Print_Area" localSheetId="3">'форма 4'!$A$1:$F$203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10" l="1"/>
  <c r="I8" i="10"/>
  <c r="I10" i="10"/>
  <c r="H8" i="10"/>
  <c r="I28" i="10"/>
  <c r="J28" i="10"/>
  <c r="H28" i="10"/>
  <c r="J10" i="10"/>
  <c r="H10" i="10"/>
  <c r="D11" i="12" l="1"/>
  <c r="D13" i="12"/>
  <c r="D74" i="12"/>
  <c r="D73" i="12"/>
  <c r="F24" i="12" l="1"/>
  <c r="F25" i="12"/>
  <c r="F26" i="12"/>
  <c r="D191" i="12" l="1"/>
  <c r="E191" i="12"/>
  <c r="E197" i="12"/>
  <c r="D197" i="12"/>
  <c r="E74" i="12"/>
  <c r="E73" i="12"/>
  <c r="F92" i="12"/>
  <c r="F31" i="12"/>
  <c r="F55" i="12"/>
  <c r="F103" i="12"/>
  <c r="F104" i="12"/>
  <c r="F109" i="12"/>
  <c r="F157" i="12"/>
  <c r="F158" i="12"/>
  <c r="F200" i="12"/>
  <c r="E29" i="12"/>
  <c r="F29" i="12" s="1"/>
  <c r="D29" i="12"/>
  <c r="F197" i="12" l="1"/>
  <c r="F74" i="12"/>
  <c r="F73" i="12"/>
  <c r="E185" i="12" l="1"/>
  <c r="D185" i="12"/>
  <c r="D125" i="12"/>
  <c r="E125" i="12"/>
  <c r="D131" i="12"/>
  <c r="E131" i="12"/>
  <c r="D137" i="12"/>
  <c r="E137" i="12"/>
  <c r="E72" i="12" l="1"/>
  <c r="E71" i="12" s="1"/>
  <c r="D72" i="12"/>
  <c r="D71" i="12" s="1"/>
  <c r="E179" i="12"/>
  <c r="D179" i="12"/>
  <c r="D83" i="12"/>
  <c r="F71" i="12" l="1"/>
  <c r="E161" i="12"/>
  <c r="E10" i="12" l="1"/>
  <c r="E9" i="12"/>
  <c r="D10" i="12"/>
  <c r="D9" i="12"/>
  <c r="E149" i="12"/>
  <c r="D149" i="12"/>
  <c r="E95" i="12"/>
  <c r="D95" i="12"/>
  <c r="E77" i="12"/>
  <c r="D77" i="12"/>
  <c r="D14" i="12"/>
  <c r="E59" i="12"/>
  <c r="D59" i="12"/>
  <c r="D12" i="12"/>
  <c r="E35" i="12"/>
  <c r="D35" i="12"/>
  <c r="E41" i="12"/>
  <c r="D41" i="12"/>
  <c r="D17" i="12"/>
  <c r="E167" i="12"/>
  <c r="D167" i="12"/>
  <c r="E83" i="12"/>
  <c r="E173" i="12"/>
  <c r="D173" i="12"/>
  <c r="E113" i="12"/>
  <c r="D113" i="12"/>
  <c r="E107" i="12"/>
  <c r="D107" i="12"/>
  <c r="F107" i="12" s="1"/>
  <c r="E89" i="12"/>
  <c r="D89" i="12"/>
  <c r="E23" i="12"/>
  <c r="D23" i="12"/>
  <c r="E47" i="12"/>
  <c r="D47" i="12"/>
  <c r="E101" i="12"/>
  <c r="D101" i="12"/>
  <c r="E119" i="12"/>
  <c r="D119" i="12"/>
  <c r="E53" i="12"/>
  <c r="D53" i="12"/>
  <c r="D161" i="12"/>
  <c r="E155" i="12"/>
  <c r="D155" i="12"/>
  <c r="F155" i="12" l="1"/>
  <c r="F89" i="12"/>
  <c r="F23" i="12"/>
  <c r="F53" i="12"/>
  <c r="F101" i="12"/>
  <c r="D8" i="12"/>
  <c r="D7" i="12"/>
  <c r="D6" i="12"/>
  <c r="E14" i="12"/>
  <c r="F14" i="12" s="1"/>
  <c r="E8" i="12" l="1"/>
  <c r="F8" i="12" s="1"/>
  <c r="D5" i="12"/>
  <c r="E13" i="12"/>
  <c r="E7" i="12" l="1"/>
  <c r="F7" i="12" s="1"/>
  <c r="F13" i="12"/>
  <c r="E17" i="12"/>
  <c r="E12" i="12"/>
  <c r="F12" i="12" s="1"/>
  <c r="E11" i="12" l="1"/>
  <c r="F11" i="12" s="1"/>
  <c r="E6" i="12"/>
  <c r="F6" i="12" s="1"/>
  <c r="E5" i="12" l="1"/>
  <c r="F5" i="12" s="1"/>
</calcChain>
</file>

<file path=xl/sharedStrings.xml><?xml version="1.0" encoding="utf-8"?>
<sst xmlns="http://schemas.openxmlformats.org/spreadsheetml/2006/main" count="794" uniqueCount="232">
  <si>
    <t>№ п/п</t>
  </si>
  <si>
    <t>Наименование муниципальной программы, подпрограммы, основного мероприятия</t>
  </si>
  <si>
    <t>Ответственный исполнитель, соисполнитель, участник</t>
  </si>
  <si>
    <t>Статус мероприятия</t>
  </si>
  <si>
    <t>Плановый срок реализации мероприятия</t>
  </si>
  <si>
    <t>Фактический срок реализации мероприятия</t>
  </si>
  <si>
    <t>Расходы на реализацию муниципальной программы</t>
  </si>
  <si>
    <t>Дата начала</t>
  </si>
  <si>
    <t>Дата окончания</t>
  </si>
  <si>
    <t>План, тыс.руб.</t>
  </si>
  <si>
    <t xml:space="preserve">Отклонение от плана,% </t>
  </si>
  <si>
    <t>Отклонение от кассового плана, %</t>
  </si>
  <si>
    <t>Кассовый план, тыс.руб.</t>
  </si>
  <si>
    <t>Кассовый расход, тыс.руб.</t>
  </si>
  <si>
    <t>Всего по муниципальной программе Обеспечение доступным и комфортным жильем и коммунальными услугами жителей Красногвардейского района</t>
  </si>
  <si>
    <t>Администрация Красногвардейского района</t>
  </si>
  <si>
    <t>реализуется</t>
  </si>
  <si>
    <t>1.</t>
  </si>
  <si>
    <t>1.Подпрограмма муниципальной программы</t>
  </si>
  <si>
    <t>Стимулирование развития жилищного строительства</t>
  </si>
  <si>
    <t>Отдел капитального строительства администрации Красногвардейского района</t>
  </si>
  <si>
    <t>2.</t>
  </si>
  <si>
    <t>Подпрограмма 2 муниципальной программы</t>
  </si>
  <si>
    <t>Создание условий для обеспечения населения качественными услугами ЖКХ</t>
  </si>
  <si>
    <t>2.2.</t>
  </si>
  <si>
    <t>2.3.</t>
  </si>
  <si>
    <t>2.4.</t>
  </si>
  <si>
    <t>2.5.</t>
  </si>
  <si>
    <t>2.6.</t>
  </si>
  <si>
    <t>Реализация мероприятий по благоустройству территорий</t>
  </si>
  <si>
    <t>2.7.</t>
  </si>
  <si>
    <t>2.8.</t>
  </si>
  <si>
    <t>2.9.</t>
  </si>
  <si>
    <t>Реализация мероприятий федеральной целевой программы «Увековечивание памяти погибших при защите Отечества на 2019-2024 годы»</t>
  </si>
  <si>
    <t>2.10.</t>
  </si>
  <si>
    <t>2.1.</t>
  </si>
  <si>
    <t>1.1.</t>
  </si>
  <si>
    <t>1.2.</t>
  </si>
  <si>
    <t>1.3.</t>
  </si>
  <si>
    <t>1.4.</t>
  </si>
  <si>
    <t>1.5.</t>
  </si>
  <si>
    <t>1.6.</t>
  </si>
  <si>
    <t>1.7.</t>
  </si>
  <si>
    <t>1.8.</t>
  </si>
  <si>
    <t>Форма 2. Сведения о достижение значений целевых показателей муниципальной программы «Обеспечение доступным и комфортным жильем и коммунальными услугами жителей Красногвардейского района»</t>
  </si>
  <si>
    <t>Наименование целевого показателя</t>
  </si>
  <si>
    <t>Вид целевого показателя</t>
  </si>
  <si>
    <t>Ед. изм.</t>
  </si>
  <si>
    <t>Значение целевого показателя</t>
  </si>
  <si>
    <t>Обоснование отклонения фактического от планового значения</t>
  </si>
  <si>
    <t>план</t>
  </si>
  <si>
    <t>факт</t>
  </si>
  <si>
    <t>Отклонение, %</t>
  </si>
  <si>
    <t>%</t>
  </si>
  <si>
    <t>08102L4970</t>
  </si>
  <si>
    <t>08202S1340</t>
  </si>
  <si>
    <t>082E250970</t>
  </si>
  <si>
    <t>№</t>
  </si>
  <si>
    <t>Вид, наименование нормативного правового акта</t>
  </si>
  <si>
    <t>Ответственный исполнитель, соисполнитель, участник муниципальной программы</t>
  </si>
  <si>
    <t>Срок принятия</t>
  </si>
  <si>
    <t xml:space="preserve">Примечание </t>
  </si>
  <si>
    <t>результат</t>
  </si>
  <si>
    <t>причины невыполнения</t>
  </si>
  <si>
    <t>О внесении изменений в постановление администрации Красногвардейского района от 18 января 2017 года №3 «Об утверждении муниципальной программы «Обеспечение доступным и комфортным жильем и коммунальными услугами жителей Красногвардейского района»</t>
  </si>
  <si>
    <t>2021 г.</t>
  </si>
  <si>
    <t>Принято в срок</t>
  </si>
  <si>
    <t>Основное мероприятие подпрограммы 1.1. Обеспечение жильем отдельных категорий граждан (мед. работники)</t>
  </si>
  <si>
    <t>Основное мероприятие подпрограммы 1.2. Обеспечение жильем молодых семей</t>
  </si>
  <si>
    <t>Основное мероприятие подпрограммы 1.3. Обеспечение жильем детей-сирот и детей, оставшихся без попечения родителей и лиц из их числа</t>
  </si>
  <si>
    <t>Основное мероприятие подпрограммы 1.5. Реализация мероприятий по проведению капитального ремонта и многоквартирных домов и переселению граждан из аварийного жилищного фонда</t>
  </si>
  <si>
    <t>Основное мероприятие 1.А1. Федеральный проект "Творческие люди"</t>
  </si>
  <si>
    <t>Строительство и капитальный ремонт объектов муниципальной собственности</t>
  </si>
  <si>
    <t>Основное мероприятие подпрограммы 2.1.</t>
  </si>
  <si>
    <t>Основное мероприятие подпрограммы 2.1.1.</t>
  </si>
  <si>
    <t>Софинансирование капитального ремонта объектов муниципальной собственности</t>
  </si>
  <si>
    <t>Основное мероприятие подпрограммы 2.1.2.</t>
  </si>
  <si>
    <t>Капитальный ремонт объектов муниципальной собственности</t>
  </si>
  <si>
    <t>Основное мероприятие подпрограммы 2.1.3.</t>
  </si>
  <si>
    <t>Основное мероприятие подпрограммы 2.2.</t>
  </si>
  <si>
    <t>Организация наружного освещения населенных пунктов</t>
  </si>
  <si>
    <t>Основное мероприятие подпрограммы 2.3.</t>
  </si>
  <si>
    <t>Возмещение расходов по гарантированному перечню услуг по погребению</t>
  </si>
  <si>
    <t>Основное мероприятие подпрограммы 2.4</t>
  </si>
  <si>
    <t>Реализация мероприятий в области коммунального хозяйства</t>
  </si>
  <si>
    <t>Субсидии бюджетам муниципальных районов городских округов Белгородской области на реализацию инициативных проектов</t>
  </si>
  <si>
    <t>Субсидии бюджетам муниципальных районов городских округов Белгородской области на реализацию инициативных проектов "Решаем вместе"</t>
  </si>
  <si>
    <t>2.11.</t>
  </si>
  <si>
    <t>2.12.</t>
  </si>
  <si>
    <t>2.13.</t>
  </si>
  <si>
    <t>2.14.</t>
  </si>
  <si>
    <t>2.15.</t>
  </si>
  <si>
    <t>2.16.</t>
  </si>
  <si>
    <t>Основное мероприятие подпрограммы 2.Е2. Федеральный проект "Успех каждого ребенка"</t>
  </si>
  <si>
    <t>2.17.</t>
  </si>
  <si>
    <t>Основное мероприятие подпрограммы 1.4. Обеспечение жильем ветеранов Вов 1941-1945 гг (инвалиды)</t>
  </si>
  <si>
    <t>Основное мероприятие подпрограммы 1.3. 1. Субсидии на реализацию мероприятий по обеспечению жильем семей, имеющих детей-инвалидов, нуждающихся в улучшении жилищных условий на территории Белгородской области</t>
  </si>
  <si>
    <t>Основное мероприятие подпрограммы 1.3.2. Реализация мероприятий по обеспечению жильем семей, имеющих детей-инвалидов, нуждающихся в улучшении жилищных условий</t>
  </si>
  <si>
    <t>Основное мероприятие подпрограммы 2.G2. Федеральный проект "Комплексная система обращения с ТКО"</t>
  </si>
  <si>
    <t>код бюджетной классификации</t>
  </si>
  <si>
    <t>расходы районного бюджета</t>
  </si>
  <si>
    <t>КЦСР</t>
  </si>
  <si>
    <t>КВР</t>
  </si>
  <si>
    <t>КВСР</t>
  </si>
  <si>
    <t>КФСР</t>
  </si>
  <si>
    <t>08101S790</t>
  </si>
  <si>
    <t>х</t>
  </si>
  <si>
    <t>0702</t>
  </si>
  <si>
    <t>0501</t>
  </si>
  <si>
    <t>0503</t>
  </si>
  <si>
    <t>x</t>
  </si>
  <si>
    <t>0412</t>
  </si>
  <si>
    <t>082П252690</t>
  </si>
  <si>
    <t>08204S0201</t>
  </si>
  <si>
    <t>08206L5110</t>
  </si>
  <si>
    <t xml:space="preserve">Форма 3. Сведения об использование бюджетных ассигнований районного бюджета на реализацию муниципальной программы «Обеспечение доступным и комфортным жильем и коммунальными услугами жителей Красногвардейского района»										
										</t>
  </si>
  <si>
    <t>Форма 4. Сведения о ресурсном обеспечении муниципальной программы "Обеспечеение доступным и комфортным жильем и коммунальными услугами жителей Красногвардейского района"</t>
  </si>
  <si>
    <t>Наименование программы, подпрограммы, основного мероприятия</t>
  </si>
  <si>
    <t>источник ресурсного обеспечения</t>
  </si>
  <si>
    <t>план в тыс.руб.</t>
  </si>
  <si>
    <t>кассовый расход в тыс.руб.</t>
  </si>
  <si>
    <t>отклонение,%</t>
  </si>
  <si>
    <t>Всего в том числе:</t>
  </si>
  <si>
    <t>Федеральный бюджет</t>
  </si>
  <si>
    <t>Областной бюджет</t>
  </si>
  <si>
    <t>Районный бюджет</t>
  </si>
  <si>
    <t>Внебюджетные источники</t>
  </si>
  <si>
    <t>Иные источники</t>
  </si>
  <si>
    <t>муниципальная программа "Обеспечение доступным и комфортным жильем и коммунальными услугами жителей Красногвардейского района"</t>
  </si>
  <si>
    <t>1. Подпрограмма муниципальной программы Стимулирование развития жилищного строительства</t>
  </si>
  <si>
    <t>Основное мероприятие подпрограммы 1.1. Обеспечение жильем отдельных категорий граждан (мед.работники)</t>
  </si>
  <si>
    <t>Основное мероприятие подпрограммы 1.3. Обеспечение жильем детей-сирот и детей, оставшихсябез попечения родителей и лиц из их числа</t>
  </si>
  <si>
    <t>Основное мероприятие подпрограммы 1.3.1. Субсидии на реализацию мероприятий по обеспечению жильем семей, имеющих детей-инвалидов, нуждающихся в улучшении жилищных условий в Белгородской области</t>
  </si>
  <si>
    <t>Основное мероприятие подпрограммы 1.3.2. Реализация мероприяий по обеспечению жильем семей, имеющих детей-инвалидов, нуждающихся в улучшении жилищных условия</t>
  </si>
  <si>
    <t>Основное мероприятие подпрограммы 1.4. Обеспечение жильем ветеранов Вов 1941-1945 гг (инвалидов)</t>
  </si>
  <si>
    <t>Основное мероприятие подпрограммы 1.5. Реализация мероприятий по проведению капитального ремонта и многоквартирных домов и переселию граждан из аварийного жилищного фонда</t>
  </si>
  <si>
    <t>Подпрограмма 2 муниципальной програмы Создание условий для обеспечения населения качественными услугами ЖКХ</t>
  </si>
  <si>
    <t>Основное мероприятие подпрограммы 2.1. Строительство и капитальный ремонт объектов муниципальной собственности</t>
  </si>
  <si>
    <t>Основное мероприятие подпрограммы 2.1.2. Капитальный ремонт объектов муниципальной собственности</t>
  </si>
  <si>
    <t>Основное мероприятие подпрограммы 2.1.3.  Реализация мероприятий ФЦП "Увековечивание памяти погибших при защите Отечества на 2019-2024 гг."</t>
  </si>
  <si>
    <t>Основное мероприятие подпрограммы 2.2. Организация наружного освещения населенных пунктов</t>
  </si>
  <si>
    <t>Основное мероприятие подпрограммы 2.3. Возмещение расходов по гарантированному перечню услуг по погребению</t>
  </si>
  <si>
    <t>Основное мероприятие подпрограммы 2.4. Реализация мероприятий по благоустройству территорий</t>
  </si>
  <si>
    <t>Основное мероприятие подпрограммы 2.1.1. Софинансирование капитальногоремонта объектов муниципальной собственности</t>
  </si>
  <si>
    <t xml:space="preserve">  </t>
  </si>
  <si>
    <t>Основное мероприятие подпрограммы  2. L2 "Субсидии на подготовку проектов межевания земельных участков и на проведение кадастровых работ"</t>
  </si>
  <si>
    <t>2.18.</t>
  </si>
  <si>
    <t>2.19.</t>
  </si>
  <si>
    <t>08206L5990</t>
  </si>
  <si>
    <t>0</t>
  </si>
  <si>
    <t>Основное мероприятие подпрограммы 2.5.</t>
  </si>
  <si>
    <t>Основное мероприятие 2.G.2. Федеральный проект "Комплексная система обращения с ТКО"</t>
  </si>
  <si>
    <t>2.20.</t>
  </si>
  <si>
    <t>2.21.</t>
  </si>
  <si>
    <t>Основное мероприятие подпрограммы 2.L2. " Субсидии на подготовку проектов межевания земельных участков и на проведение кадастровых работ"</t>
  </si>
  <si>
    <t>Основное меропрятие 2.G.2.". Федеральный проект "Комплексная система обращения с ТКО"</t>
  </si>
  <si>
    <t>2.23.</t>
  </si>
  <si>
    <t>5</t>
  </si>
  <si>
    <t>Основное мероприятие подпрограммы 2.6.</t>
  </si>
  <si>
    <t>Основное мероприятие подпрограммы 2.6.1. Субсидии бюджетам муниципальных районов городских округов Белгородской области на реализацию инициативных проектов "Решаем вместе"</t>
  </si>
  <si>
    <t>Основное мероприятие подпрограммы 2.6.2. Инициативное бюджетирование</t>
  </si>
  <si>
    <t>Основное мероприятие подпрограммы 2.7. Строительство и реконструкция объектов муниципальной собственности</t>
  </si>
  <si>
    <t>Основное мероприятие подпрограммы 2.8. Обработка ТБО</t>
  </si>
  <si>
    <t>Основное мероприятие подпрограммы 2.9. Организация и проведение комплексных кадастровых работ, в том числе подготовка проектов межевания территорий и иной проектной документации, необходимой для их выполнения</t>
  </si>
  <si>
    <t>Основное мероприятие подпрограммы 2.9.1 Проведение комплексных кадастровых работ</t>
  </si>
  <si>
    <t>Основное мепориятие подпрограммы 2.10. Организация и проведение областных конкурсов по благоустройству муниципальных образований области</t>
  </si>
  <si>
    <t>Основное мепориятие подпрограммы 2.11. Разработка проектно-сметной документации на осуществление капитального ремонта гидротехнических сооружений</t>
  </si>
  <si>
    <t>Основное мероприятие подпрограммы 2.11.1. Разработка проектно-сметной и другой документации</t>
  </si>
  <si>
    <t>прогрессивный</t>
  </si>
  <si>
    <t>1.Подпрограмма муниципальной программы    Стимулирование развития жилищного строительства</t>
  </si>
  <si>
    <t>Основное мероприятие подпрограммы 2.6.Субсидии бюджетам муниципальных районов городских округов Белгородской области на реализацию инициативных проектов</t>
  </si>
  <si>
    <t>Основное мероприятие подпрограммы 2.5.Реализация мероприятий в области коммунального хозяйства</t>
  </si>
  <si>
    <t>Основное мероприятие подпрограммы 2.4.Реализация мероприятий по благоустройству территорий</t>
  </si>
  <si>
    <t>Основное мероприятие подпрограммы 2.3.Возмещение расходов по гарантированному перечню услуг по погребению</t>
  </si>
  <si>
    <t>Основное мероприятие подпрограммы 2.2.Организация наружного освещения населенных пунктов</t>
  </si>
  <si>
    <t>Основное мероприятие подпрограммы 2.1.3.Реализация мероприятий федеральной целевой программы «Увековечивание памяти погибших при защите Отечества на 2019-2024 годы»</t>
  </si>
  <si>
    <t>Основное мероприятие подпрограммы 2.1.2.Капитальный ремонт объектов муниципальной собственности</t>
  </si>
  <si>
    <t>Основное мероприятие подпрограммы 2.1.1.Софинансирование капитального ремонта объектов муниципальной собственности</t>
  </si>
  <si>
    <t>Основное мероприятие подпрограммы 2.1.Строительство и капитальный ремонт объектов муниципальной собственности</t>
  </si>
  <si>
    <t>количество семей, получивших свидетельство, ед.</t>
  </si>
  <si>
    <t>количество приобретенного жилья, ед.</t>
  </si>
  <si>
    <t>количество построенных /приобретенных жилых домов, ед.</t>
  </si>
  <si>
    <t>объемы выполнения, тыс.руб.</t>
  </si>
  <si>
    <t>количество получивших субсидию, ед.</t>
  </si>
  <si>
    <t>количество капитально отреонтированных домов, ед.</t>
  </si>
  <si>
    <t>_</t>
  </si>
  <si>
    <t>количество отремонтированных объектов, ед.</t>
  </si>
  <si>
    <t>количество светоточек наружного освещения, ед.</t>
  </si>
  <si>
    <t>количество умерших (погибших), не имеющих супруга, близких и иных продственников, ед.</t>
  </si>
  <si>
    <t>количество реализованных мероприятий, ед.</t>
  </si>
  <si>
    <t>количество инициативных проектов, ед.</t>
  </si>
  <si>
    <t>количество объектов, ед.</t>
  </si>
  <si>
    <t>количество объектов, в отношении которых проведены комплексные кадастровые работы, ед.</t>
  </si>
  <si>
    <t>общая площадь земельных участков с/х назначения, учтенных в ЕГРН, с границами, га</t>
  </si>
  <si>
    <t>количество ПСД, ед.</t>
  </si>
  <si>
    <t>4</t>
  </si>
  <si>
    <t>9</t>
  </si>
  <si>
    <t>14</t>
  </si>
  <si>
    <t>1</t>
  </si>
  <si>
    <t>100</t>
  </si>
  <si>
    <t>5332</t>
  </si>
  <si>
    <t>7</t>
  </si>
  <si>
    <t>3</t>
  </si>
  <si>
    <t>2</t>
  </si>
  <si>
    <t>603</t>
  </si>
  <si>
    <t>Основное мероприятие подпрограммы 2.6.1</t>
  </si>
  <si>
    <t>Основное мероприятие подпрограммы 2.9. Организация и проведение комплексных ркадастровых работ, в том числе подготовка проектов межевания территорий и иной проектной документации, необходимой для их выполнения</t>
  </si>
  <si>
    <t>Основное мероприятие подпрограммы 2.9.1. Проведение комплексных кадастровых работ</t>
  </si>
  <si>
    <t>Основное мепориятие подпрограммы 2.11.Разработка проектно-сметной документации на осуществление капитального ремонта гидротехнических сооружений</t>
  </si>
  <si>
    <t>Основное мепориятие подпрограммы 2.11.1 Разработка проектно-сметной документации"</t>
  </si>
  <si>
    <t>Основное пероприятие подпрограммы 2.5.Реализация мероприятий в области коммунального хозяйства</t>
  </si>
  <si>
    <t>Основное мероприятие подпрограммы 2.6. Субсидии бюджетам муниципальных районов городских округов Белгородской области на реализацию инициативных проектов</t>
  </si>
  <si>
    <t xml:space="preserve">Основное мероприятие подпрограммы 2.7.  Строительство и реконструкция объектов муниципальной собственности </t>
  </si>
  <si>
    <t>Основное мероприятие подпрограммы 2.10. "Организация и проведение областных конкурсов по благоустройству муниципальных образований области"</t>
  </si>
  <si>
    <t>Основное мероприятие подпрограммы 2.11. "Разработка проектно-сметной документации на осуществление капитального ремонта гидротехнических сооружений"</t>
  </si>
  <si>
    <t>Приложение № 2 
К Методическим рекомендациям
По мониторингу реализации 
Муниципальных программ 
Красногвардейского района
ФОРМЫ
Представления ответственными исполнителями муниципальных программ информации в рамках обеспечения мониторинга муниципальных программ
Форма 1. Общие сведения о реализации муниципальной программы «Обеспечение доступным и комфортным жильем и коммунальными услугами жителей Красногвардейского района» 
за 3 месяца 2024 года</t>
  </si>
  <si>
    <t>В течение 2024</t>
  </si>
  <si>
    <t>Основное мероприятие 1.6. Субвенция на оказание поддержки участникам СВО в приобретении (строительстве) жилья с помощью жилищных (ипотечных) кредитов и займов</t>
  </si>
  <si>
    <t>Основное мероприятие 1.6. Субвенция на оказаниие поддержки участниками СВО в приобретении (строительстве) жилья с помощью жилищных (ипотечных) кредитов и займов</t>
  </si>
  <si>
    <t>Основное мероприятие 1А.1. Федеральный проект "Творческие люди"</t>
  </si>
  <si>
    <t>1.9.</t>
  </si>
  <si>
    <t>-</t>
  </si>
  <si>
    <t>11.</t>
  </si>
  <si>
    <t>Основное мероприятие 1А.1 Федеральный проект "Творческие люди"</t>
  </si>
  <si>
    <t>16</t>
  </si>
  <si>
    <t>5574</t>
  </si>
  <si>
    <t>Форма 5. Сведения о мерах правового регулирования 1 квартал 2024 года</t>
  </si>
  <si>
    <t>29.03.2024 г. №47</t>
  </si>
  <si>
    <t>15</t>
  </si>
  <si>
    <t xml:space="preserve"> </t>
  </si>
  <si>
    <t>Базовый период (факт) 2023</t>
  </si>
  <si>
    <t>7692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</si>
</sst>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_₽"/>
    <numFmt numFmtId="165" formatCode="#,##0.000"/>
    <numFmt numFmtId="166" formatCode="#,##0.000\ _₽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2" fillId="0" borderId="0" xfId="0" applyFont="1"/>
    <xf numFmtId="0" fontId="3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4" fillId="0" borderId="0" xfId="0" applyNumberFormat="1" applyFont="1"/>
    <xf numFmtId="0" fontId="0" fillId="2" borderId="0" xfId="0" applyFill="1"/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1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 shrinkToFi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164" fontId="8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wrapText="1" shrinkToFit="1"/>
    </xf>
    <xf numFmtId="0" fontId="3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/>
    </xf>
    <xf numFmtId="166" fontId="3" fillId="2" borderId="1" xfId="0" applyNumberFormat="1" applyFont="1" applyFill="1" applyBorder="1" applyAlignment="1">
      <alignment horizontal="center"/>
    </xf>
    <xf numFmtId="166" fontId="3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164" fontId="0" fillId="0" borderId="0" xfId="0" applyNumberFormat="1"/>
    <xf numFmtId="165" fontId="0" fillId="0" borderId="0" xfId="0" applyNumberFormat="1"/>
    <xf numFmtId="1" fontId="9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6" fontId="2" fillId="0" borderId="2" xfId="0" applyNumberFormat="1" applyFont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 shrinkToFi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6" fontId="6" fillId="2" borderId="2" xfId="0" applyNumberFormat="1" applyFont="1" applyFill="1" applyBorder="1" applyAlignment="1">
      <alignment horizontal="center" vertical="center" wrapText="1"/>
    </xf>
    <xf numFmtId="166" fontId="2" fillId="0" borderId="2" xfId="0" applyNumberFormat="1" applyFont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6" fontId="6" fillId="2" borderId="3" xfId="0" applyNumberFormat="1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" fontId="2" fillId="2" borderId="5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16" fontId="2" fillId="2" borderId="1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166" fontId="8" fillId="2" borderId="1" xfId="0" applyNumberFormat="1" applyFont="1" applyFill="1" applyBorder="1" applyAlignment="1">
      <alignment horizontal="center" vertical="center" wrapText="1"/>
    </xf>
    <xf numFmtId="166" fontId="8" fillId="2" borderId="2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166" fontId="8" fillId="0" borderId="2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66" fontId="8" fillId="2" borderId="3" xfId="0" applyNumberFormat="1" applyFont="1" applyFill="1" applyBorder="1" applyAlignment="1">
      <alignment horizontal="center" vertical="center" wrapText="1"/>
    </xf>
    <xf numFmtId="166" fontId="8" fillId="0" borderId="3" xfId="0" applyNumberFormat="1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/>
    <xf numFmtId="0" fontId="2" fillId="2" borderId="3" xfId="0" applyFont="1" applyFill="1" applyBorder="1"/>
    <xf numFmtId="0" fontId="0" fillId="0" borderId="4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DAF50-305C-4A69-802F-812B864A0B74}">
  <sheetPr>
    <pageSetUpPr fitToPage="1"/>
  </sheetPr>
  <dimension ref="A1:M82"/>
  <sheetViews>
    <sheetView view="pageBreakPreview" topLeftCell="B51" zoomScaleNormal="100" zoomScaleSheetLayoutView="100" workbookViewId="0">
      <selection activeCell="J56" sqref="J56"/>
    </sheetView>
  </sheetViews>
  <sheetFormatPr defaultRowHeight="15" x14ac:dyDescent="0.25"/>
  <cols>
    <col min="1" max="1" width="6.28515625" customWidth="1"/>
    <col min="2" max="2" width="44.5703125" customWidth="1"/>
    <col min="3" max="3" width="23" customWidth="1"/>
    <col min="4" max="4" width="14.5703125" customWidth="1"/>
    <col min="5" max="5" width="11.28515625" bestFit="1" customWidth="1"/>
    <col min="6" max="6" width="14.140625" customWidth="1"/>
    <col min="7" max="7" width="9.85546875" bestFit="1" customWidth="1"/>
    <col min="8" max="8" width="12.28515625" customWidth="1"/>
    <col min="9" max="9" width="12.5703125" customWidth="1"/>
    <col min="10" max="10" width="12" customWidth="1"/>
    <col min="11" max="11" width="14.140625" customWidth="1"/>
    <col min="13" max="13" width="8.42578125" customWidth="1"/>
  </cols>
  <sheetData>
    <row r="1" spans="1:13" x14ac:dyDescent="0.25">
      <c r="A1" s="71" t="s">
        <v>215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x14ac:dyDescent="0.2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59.75" customHeight="1" x14ac:dyDescent="0.2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5" spans="1:13" ht="40.5" customHeight="1" x14ac:dyDescent="0.25">
      <c r="A5" s="77" t="s">
        <v>0</v>
      </c>
      <c r="B5" s="77" t="s">
        <v>1</v>
      </c>
      <c r="C5" s="77" t="s">
        <v>2</v>
      </c>
      <c r="D5" s="77" t="s">
        <v>3</v>
      </c>
      <c r="E5" s="109" t="s">
        <v>4</v>
      </c>
      <c r="F5" s="110"/>
      <c r="G5" s="109" t="s">
        <v>5</v>
      </c>
      <c r="H5" s="110"/>
      <c r="I5" s="109" t="s">
        <v>6</v>
      </c>
      <c r="J5" s="111"/>
      <c r="K5" s="111"/>
      <c r="L5" s="111"/>
      <c r="M5" s="110"/>
    </row>
    <row r="6" spans="1:13" ht="58.5" customHeight="1" x14ac:dyDescent="0.25">
      <c r="A6" s="107"/>
      <c r="B6" s="107"/>
      <c r="C6" s="107"/>
      <c r="D6" s="107"/>
      <c r="E6" s="76" t="s">
        <v>7</v>
      </c>
      <c r="F6" s="76" t="s">
        <v>8</v>
      </c>
      <c r="G6" s="76" t="s">
        <v>7</v>
      </c>
      <c r="H6" s="76" t="s">
        <v>8</v>
      </c>
      <c r="I6" s="76" t="s">
        <v>9</v>
      </c>
      <c r="J6" s="77" t="s">
        <v>12</v>
      </c>
      <c r="K6" s="77" t="s">
        <v>13</v>
      </c>
      <c r="L6" s="76" t="s">
        <v>10</v>
      </c>
      <c r="M6" s="76" t="s">
        <v>11</v>
      </c>
    </row>
    <row r="7" spans="1:13" ht="3.75" customHeight="1" x14ac:dyDescent="0.25">
      <c r="A7" s="108"/>
      <c r="B7" s="108"/>
      <c r="C7" s="108"/>
      <c r="D7" s="108"/>
      <c r="E7" s="76"/>
      <c r="F7" s="76"/>
      <c r="G7" s="76"/>
      <c r="H7" s="76"/>
      <c r="I7" s="76"/>
      <c r="J7" s="112"/>
      <c r="K7" s="112"/>
      <c r="L7" s="76"/>
      <c r="M7" s="76"/>
    </row>
    <row r="8" spans="1:13" x14ac:dyDescent="0.2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</row>
    <row r="9" spans="1:13" ht="52.5" customHeight="1" x14ac:dyDescent="0.25">
      <c r="A9" s="90"/>
      <c r="B9" s="90" t="s">
        <v>14</v>
      </c>
      <c r="C9" s="90" t="s">
        <v>15</v>
      </c>
      <c r="D9" s="90" t="s">
        <v>16</v>
      </c>
      <c r="E9" s="91">
        <v>45292</v>
      </c>
      <c r="F9" s="91">
        <v>45657</v>
      </c>
      <c r="G9" s="91">
        <v>45292</v>
      </c>
      <c r="H9" s="91">
        <v>45657</v>
      </c>
      <c r="I9" s="103">
        <v>97996.692999999999</v>
      </c>
      <c r="J9" s="103">
        <v>97996.692999999999</v>
      </c>
      <c r="K9" s="94">
        <v>35509.440999999999</v>
      </c>
      <c r="L9" s="90">
        <v>36</v>
      </c>
      <c r="M9" s="90">
        <v>36</v>
      </c>
    </row>
    <row r="10" spans="1:13" ht="3" hidden="1" customHeight="1" x14ac:dyDescent="0.25">
      <c r="A10" s="90"/>
      <c r="B10" s="90"/>
      <c r="C10" s="90"/>
      <c r="D10" s="90"/>
      <c r="E10" s="113"/>
      <c r="F10" s="113"/>
      <c r="G10" s="113"/>
      <c r="H10" s="113"/>
      <c r="I10" s="104"/>
      <c r="J10" s="104"/>
      <c r="K10" s="94"/>
      <c r="L10" s="90"/>
      <c r="M10" s="90"/>
    </row>
    <row r="11" spans="1:13" x14ac:dyDescent="0.25">
      <c r="A11" s="97" t="s">
        <v>17</v>
      </c>
      <c r="B11" s="24" t="s">
        <v>18</v>
      </c>
      <c r="C11" s="99" t="s">
        <v>15</v>
      </c>
      <c r="D11" s="90" t="s">
        <v>16</v>
      </c>
      <c r="E11" s="91">
        <v>45292</v>
      </c>
      <c r="F11" s="91">
        <v>45657</v>
      </c>
      <c r="G11" s="91">
        <v>45292</v>
      </c>
      <c r="H11" s="91">
        <v>45657</v>
      </c>
      <c r="I11" s="114">
        <v>61110</v>
      </c>
      <c r="J11" s="114">
        <v>61110</v>
      </c>
      <c r="K11" s="114">
        <v>27480.637999999999</v>
      </c>
      <c r="L11" s="115">
        <v>45</v>
      </c>
      <c r="M11" s="115">
        <v>45</v>
      </c>
    </row>
    <row r="12" spans="1:13" ht="25.5" x14ac:dyDescent="0.25">
      <c r="A12" s="97"/>
      <c r="B12" s="16" t="s">
        <v>19</v>
      </c>
      <c r="C12" s="99"/>
      <c r="D12" s="90"/>
      <c r="E12" s="113"/>
      <c r="F12" s="113"/>
      <c r="G12" s="113"/>
      <c r="H12" s="113"/>
      <c r="I12" s="114"/>
      <c r="J12" s="114"/>
      <c r="K12" s="114"/>
      <c r="L12" s="115"/>
      <c r="M12" s="115"/>
    </row>
    <row r="13" spans="1:13" ht="60.75" customHeight="1" x14ac:dyDescent="0.25">
      <c r="A13" s="102" t="s">
        <v>36</v>
      </c>
      <c r="B13" s="78" t="s">
        <v>67</v>
      </c>
      <c r="C13" s="82" t="s">
        <v>20</v>
      </c>
      <c r="D13" s="106" t="s">
        <v>221</v>
      </c>
      <c r="E13" s="72">
        <v>45292</v>
      </c>
      <c r="F13" s="72">
        <v>45657</v>
      </c>
      <c r="G13" s="72">
        <v>45292</v>
      </c>
      <c r="H13" s="72">
        <v>45657</v>
      </c>
      <c r="I13" s="75">
        <v>0</v>
      </c>
      <c r="J13" s="75">
        <v>0</v>
      </c>
      <c r="K13" s="75">
        <v>0</v>
      </c>
      <c r="L13" s="76">
        <v>0</v>
      </c>
      <c r="M13" s="76">
        <v>0</v>
      </c>
    </row>
    <row r="14" spans="1:13" ht="5.25" hidden="1" customHeight="1" x14ac:dyDescent="0.25">
      <c r="A14" s="102"/>
      <c r="B14" s="78"/>
      <c r="C14" s="82"/>
      <c r="D14" s="106"/>
      <c r="E14" s="73"/>
      <c r="F14" s="73"/>
      <c r="G14" s="73"/>
      <c r="H14" s="73"/>
      <c r="I14" s="75"/>
      <c r="J14" s="75"/>
      <c r="K14" s="75"/>
      <c r="L14" s="76"/>
      <c r="M14" s="76"/>
    </row>
    <row r="15" spans="1:13" ht="39" customHeight="1" x14ac:dyDescent="0.25">
      <c r="A15" s="102" t="s">
        <v>37</v>
      </c>
      <c r="B15" s="78" t="s">
        <v>68</v>
      </c>
      <c r="C15" s="78" t="s">
        <v>15</v>
      </c>
      <c r="D15" s="78" t="s">
        <v>16</v>
      </c>
      <c r="E15" s="72">
        <v>45292</v>
      </c>
      <c r="F15" s="72">
        <v>45657</v>
      </c>
      <c r="G15" s="72">
        <v>45292</v>
      </c>
      <c r="H15" s="72">
        <v>45657</v>
      </c>
      <c r="I15" s="75">
        <v>31061.599999999999</v>
      </c>
      <c r="J15" s="75">
        <v>31061.599999999999</v>
      </c>
      <c r="K15" s="75">
        <v>27480.637999999999</v>
      </c>
      <c r="L15" s="76">
        <v>88</v>
      </c>
      <c r="M15" s="76">
        <v>88</v>
      </c>
    </row>
    <row r="16" spans="1:13" ht="15.75" hidden="1" customHeight="1" thickBot="1" x14ac:dyDescent="0.3">
      <c r="A16" s="102"/>
      <c r="B16" s="79"/>
      <c r="C16" s="78"/>
      <c r="D16" s="78"/>
      <c r="E16" s="73"/>
      <c r="F16" s="73"/>
      <c r="G16" s="73"/>
      <c r="H16" s="73"/>
      <c r="I16" s="75"/>
      <c r="J16" s="75"/>
      <c r="K16" s="75"/>
      <c r="L16" s="76"/>
      <c r="M16" s="76"/>
    </row>
    <row r="17" spans="1:13" ht="15" customHeight="1" x14ac:dyDescent="0.25">
      <c r="A17" s="102" t="s">
        <v>38</v>
      </c>
      <c r="B17" s="79" t="s">
        <v>69</v>
      </c>
      <c r="C17" s="82" t="s">
        <v>20</v>
      </c>
      <c r="D17" s="78" t="s">
        <v>16</v>
      </c>
      <c r="E17" s="72">
        <v>45292</v>
      </c>
      <c r="F17" s="72">
        <v>45657</v>
      </c>
      <c r="G17" s="72">
        <v>45292</v>
      </c>
      <c r="H17" s="72">
        <v>45657</v>
      </c>
      <c r="I17" s="75">
        <v>10943.1</v>
      </c>
      <c r="J17" s="75">
        <v>10943.1</v>
      </c>
      <c r="K17" s="75">
        <v>0</v>
      </c>
      <c r="L17" s="76">
        <v>0</v>
      </c>
      <c r="M17" s="76">
        <v>0</v>
      </c>
    </row>
    <row r="18" spans="1:13" ht="51" customHeight="1" x14ac:dyDescent="0.25">
      <c r="A18" s="102"/>
      <c r="B18" s="101"/>
      <c r="C18" s="82"/>
      <c r="D18" s="78"/>
      <c r="E18" s="73"/>
      <c r="F18" s="73"/>
      <c r="G18" s="73"/>
      <c r="H18" s="73"/>
      <c r="I18" s="75"/>
      <c r="J18" s="75"/>
      <c r="K18" s="75"/>
      <c r="L18" s="76"/>
      <c r="M18" s="76"/>
    </row>
    <row r="19" spans="1:13" ht="39" customHeight="1" x14ac:dyDescent="0.25">
      <c r="A19" s="102" t="s">
        <v>39</v>
      </c>
      <c r="B19" s="105" t="s">
        <v>96</v>
      </c>
      <c r="C19" s="82" t="s">
        <v>20</v>
      </c>
      <c r="D19" s="78" t="s">
        <v>221</v>
      </c>
      <c r="E19" s="72">
        <v>45292</v>
      </c>
      <c r="F19" s="72">
        <v>45657</v>
      </c>
      <c r="G19" s="72">
        <v>45292</v>
      </c>
      <c r="H19" s="72">
        <v>45657</v>
      </c>
      <c r="I19" s="75">
        <v>0</v>
      </c>
      <c r="J19" s="75">
        <v>0</v>
      </c>
      <c r="K19" s="75">
        <v>0</v>
      </c>
      <c r="L19" s="76">
        <v>0</v>
      </c>
      <c r="M19" s="76">
        <v>0</v>
      </c>
    </row>
    <row r="20" spans="1:13" ht="26.25" customHeight="1" x14ac:dyDescent="0.25">
      <c r="A20" s="102"/>
      <c r="B20" s="79"/>
      <c r="C20" s="82"/>
      <c r="D20" s="78"/>
      <c r="E20" s="73"/>
      <c r="F20" s="73"/>
      <c r="G20" s="73"/>
      <c r="H20" s="73"/>
      <c r="I20" s="75"/>
      <c r="J20" s="75"/>
      <c r="K20" s="75"/>
      <c r="L20" s="76"/>
      <c r="M20" s="76"/>
    </row>
    <row r="21" spans="1:13" ht="15" customHeight="1" x14ac:dyDescent="0.25">
      <c r="A21" s="96" t="s">
        <v>40</v>
      </c>
      <c r="B21" s="79" t="s">
        <v>97</v>
      </c>
      <c r="C21" s="82" t="s">
        <v>20</v>
      </c>
      <c r="D21" s="78" t="s">
        <v>221</v>
      </c>
      <c r="E21" s="72">
        <v>45292</v>
      </c>
      <c r="F21" s="72">
        <v>45657</v>
      </c>
      <c r="G21" s="72">
        <v>45292</v>
      </c>
      <c r="H21" s="72">
        <v>45657</v>
      </c>
      <c r="I21" s="75">
        <v>0</v>
      </c>
      <c r="J21" s="75">
        <v>0</v>
      </c>
      <c r="K21" s="75">
        <v>0</v>
      </c>
      <c r="L21" s="76">
        <v>0</v>
      </c>
      <c r="M21" s="76">
        <v>0</v>
      </c>
    </row>
    <row r="22" spans="1:13" ht="36" customHeight="1" x14ac:dyDescent="0.25">
      <c r="A22" s="96"/>
      <c r="B22" s="101"/>
      <c r="C22" s="82"/>
      <c r="D22" s="78"/>
      <c r="E22" s="73"/>
      <c r="F22" s="73"/>
      <c r="G22" s="73"/>
      <c r="H22" s="73"/>
      <c r="I22" s="75"/>
      <c r="J22" s="75"/>
      <c r="K22" s="75"/>
      <c r="L22" s="76"/>
      <c r="M22" s="76"/>
    </row>
    <row r="23" spans="1:13" ht="18" customHeight="1" x14ac:dyDescent="0.25">
      <c r="A23" s="96" t="s">
        <v>41</v>
      </c>
      <c r="B23" s="79" t="s">
        <v>95</v>
      </c>
      <c r="C23" s="78" t="s">
        <v>15</v>
      </c>
      <c r="D23" s="78" t="s">
        <v>221</v>
      </c>
      <c r="E23" s="72">
        <v>45292</v>
      </c>
      <c r="F23" s="72">
        <v>45657</v>
      </c>
      <c r="G23" s="72">
        <v>45292</v>
      </c>
      <c r="H23" s="72">
        <v>45657</v>
      </c>
      <c r="I23" s="75">
        <v>0</v>
      </c>
      <c r="J23" s="75">
        <v>0</v>
      </c>
      <c r="K23" s="75">
        <v>0</v>
      </c>
      <c r="L23" s="76">
        <v>0</v>
      </c>
      <c r="M23" s="76">
        <v>0</v>
      </c>
    </row>
    <row r="24" spans="1:13" ht="25.5" customHeight="1" x14ac:dyDescent="0.25">
      <c r="A24" s="96"/>
      <c r="B24" s="101"/>
      <c r="C24" s="78"/>
      <c r="D24" s="78"/>
      <c r="E24" s="73"/>
      <c r="F24" s="73"/>
      <c r="G24" s="73"/>
      <c r="H24" s="73"/>
      <c r="I24" s="75"/>
      <c r="J24" s="75"/>
      <c r="K24" s="75"/>
      <c r="L24" s="76"/>
      <c r="M24" s="76"/>
    </row>
    <row r="25" spans="1:13" ht="55.5" customHeight="1" x14ac:dyDescent="0.25">
      <c r="A25" s="102" t="s">
        <v>42</v>
      </c>
      <c r="B25" s="78" t="s">
        <v>70</v>
      </c>
      <c r="C25" s="78" t="s">
        <v>15</v>
      </c>
      <c r="D25" s="78" t="s">
        <v>16</v>
      </c>
      <c r="E25" s="72">
        <v>45292</v>
      </c>
      <c r="F25" s="72">
        <v>45657</v>
      </c>
      <c r="G25" s="72">
        <v>45292</v>
      </c>
      <c r="H25" s="72">
        <v>45657</v>
      </c>
      <c r="I25" s="75">
        <v>17312.099999999999</v>
      </c>
      <c r="J25" s="75">
        <v>17312.099999999999</v>
      </c>
      <c r="K25" s="75">
        <v>0</v>
      </c>
      <c r="L25" s="76">
        <v>0</v>
      </c>
      <c r="M25" s="76">
        <v>0</v>
      </c>
    </row>
    <row r="26" spans="1:13" ht="15.75" customHeight="1" x14ac:dyDescent="0.25">
      <c r="A26" s="102"/>
      <c r="B26" s="78"/>
      <c r="C26" s="78"/>
      <c r="D26" s="78"/>
      <c r="E26" s="73"/>
      <c r="F26" s="73"/>
      <c r="G26" s="73"/>
      <c r="H26" s="73"/>
      <c r="I26" s="75"/>
      <c r="J26" s="75"/>
      <c r="K26" s="75"/>
      <c r="L26" s="76"/>
      <c r="M26" s="76"/>
    </row>
    <row r="27" spans="1:13" ht="51" customHeight="1" x14ac:dyDescent="0.25">
      <c r="A27" s="64" t="s">
        <v>43</v>
      </c>
      <c r="B27" s="15" t="s">
        <v>218</v>
      </c>
      <c r="C27" s="60" t="s">
        <v>15</v>
      </c>
      <c r="D27" s="60" t="s">
        <v>16</v>
      </c>
      <c r="E27" s="56">
        <v>45292</v>
      </c>
      <c r="F27" s="56">
        <v>45657</v>
      </c>
      <c r="G27" s="56">
        <v>45292</v>
      </c>
      <c r="H27" s="56">
        <v>45657</v>
      </c>
      <c r="I27" s="57">
        <v>1793.2</v>
      </c>
      <c r="J27" s="57">
        <v>1793.2</v>
      </c>
      <c r="K27" s="57">
        <v>0</v>
      </c>
      <c r="L27" s="58">
        <v>0</v>
      </c>
      <c r="M27" s="58">
        <v>0</v>
      </c>
    </row>
    <row r="28" spans="1:13" ht="39" customHeight="1" x14ac:dyDescent="0.25">
      <c r="A28" s="65" t="s">
        <v>220</v>
      </c>
      <c r="B28" s="67" t="s">
        <v>219</v>
      </c>
      <c r="C28" s="61" t="s">
        <v>15</v>
      </c>
      <c r="D28" s="60" t="s">
        <v>221</v>
      </c>
      <c r="E28" s="56">
        <v>45292</v>
      </c>
      <c r="F28" s="56">
        <v>45657</v>
      </c>
      <c r="G28" s="56">
        <v>45292</v>
      </c>
      <c r="H28" s="56">
        <v>45657</v>
      </c>
      <c r="I28" s="62">
        <v>0</v>
      </c>
      <c r="J28" s="62">
        <v>0</v>
      </c>
      <c r="K28" s="62">
        <v>0</v>
      </c>
      <c r="L28" s="59">
        <v>0</v>
      </c>
      <c r="M28" s="59">
        <v>0</v>
      </c>
    </row>
    <row r="29" spans="1:13" ht="15.75" customHeight="1" x14ac:dyDescent="0.25">
      <c r="A29" s="90" t="s">
        <v>144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</row>
    <row r="30" spans="1:13" ht="15.75" customHeight="1" x14ac:dyDescent="0.25">
      <c r="A30" s="97" t="s">
        <v>21</v>
      </c>
      <c r="B30" s="24" t="s">
        <v>22</v>
      </c>
      <c r="C30" s="99" t="s">
        <v>15</v>
      </c>
      <c r="D30" s="90" t="s">
        <v>16</v>
      </c>
      <c r="E30" s="91">
        <v>45292</v>
      </c>
      <c r="F30" s="91">
        <v>45657</v>
      </c>
      <c r="G30" s="91">
        <v>45292</v>
      </c>
      <c r="H30" s="91">
        <v>45657</v>
      </c>
      <c r="I30" s="94">
        <v>36886.692999999999</v>
      </c>
      <c r="J30" s="94">
        <v>36886.692999999999</v>
      </c>
      <c r="K30" s="94">
        <v>8028.8029999999999</v>
      </c>
      <c r="L30" s="90">
        <v>22</v>
      </c>
      <c r="M30" s="90">
        <v>22</v>
      </c>
    </row>
    <row r="31" spans="1:13" ht="29.25" customHeight="1" x14ac:dyDescent="0.25">
      <c r="A31" s="98"/>
      <c r="B31" s="16" t="s">
        <v>23</v>
      </c>
      <c r="C31" s="99"/>
      <c r="D31" s="90"/>
      <c r="E31" s="92"/>
      <c r="F31" s="92"/>
      <c r="G31" s="92"/>
      <c r="H31" s="92"/>
      <c r="I31" s="94"/>
      <c r="J31" s="94"/>
      <c r="K31" s="94"/>
      <c r="L31" s="90"/>
      <c r="M31" s="90"/>
    </row>
    <row r="32" spans="1:13" ht="16.5" customHeight="1" x14ac:dyDescent="0.25">
      <c r="A32" s="96" t="s">
        <v>35</v>
      </c>
      <c r="B32" s="23" t="s">
        <v>73</v>
      </c>
      <c r="C32" s="82" t="s">
        <v>15</v>
      </c>
      <c r="D32" s="78" t="s">
        <v>221</v>
      </c>
      <c r="E32" s="72">
        <v>45292</v>
      </c>
      <c r="F32" s="72">
        <v>45657</v>
      </c>
      <c r="G32" s="72">
        <v>45292</v>
      </c>
      <c r="H32" s="72">
        <v>45657</v>
      </c>
      <c r="I32" s="86">
        <v>0</v>
      </c>
      <c r="J32" s="86">
        <v>0</v>
      </c>
      <c r="K32" s="86">
        <v>0</v>
      </c>
      <c r="L32" s="78">
        <v>0</v>
      </c>
      <c r="M32" s="78">
        <v>0</v>
      </c>
    </row>
    <row r="33" spans="1:13" ht="30.75" customHeight="1" x14ac:dyDescent="0.25">
      <c r="A33" s="96"/>
      <c r="B33" s="21" t="s">
        <v>72</v>
      </c>
      <c r="C33" s="82"/>
      <c r="D33" s="78"/>
      <c r="E33" s="73"/>
      <c r="F33" s="73"/>
      <c r="G33" s="73"/>
      <c r="H33" s="73"/>
      <c r="I33" s="86"/>
      <c r="J33" s="86"/>
      <c r="K33" s="86"/>
      <c r="L33" s="78"/>
      <c r="M33" s="78"/>
    </row>
    <row r="34" spans="1:13" x14ac:dyDescent="0.25">
      <c r="A34" s="100" t="s">
        <v>24</v>
      </c>
      <c r="B34" s="23" t="s">
        <v>74</v>
      </c>
      <c r="C34" s="82" t="s">
        <v>15</v>
      </c>
      <c r="D34" s="78" t="s">
        <v>221</v>
      </c>
      <c r="E34" s="72">
        <v>45292</v>
      </c>
      <c r="F34" s="72">
        <v>45657</v>
      </c>
      <c r="G34" s="72">
        <v>45292</v>
      </c>
      <c r="H34" s="72">
        <v>45657</v>
      </c>
      <c r="I34" s="86">
        <v>0</v>
      </c>
      <c r="J34" s="86">
        <v>0</v>
      </c>
      <c r="K34" s="75">
        <v>0</v>
      </c>
      <c r="L34" s="76">
        <v>0</v>
      </c>
      <c r="M34" s="78">
        <v>0</v>
      </c>
    </row>
    <row r="35" spans="1:13" ht="30" customHeight="1" x14ac:dyDescent="0.25">
      <c r="A35" s="80"/>
      <c r="B35" s="21" t="s">
        <v>75</v>
      </c>
      <c r="C35" s="82"/>
      <c r="D35" s="78"/>
      <c r="E35" s="73"/>
      <c r="F35" s="73"/>
      <c r="G35" s="73"/>
      <c r="H35" s="73"/>
      <c r="I35" s="86"/>
      <c r="J35" s="86"/>
      <c r="K35" s="75"/>
      <c r="L35" s="76"/>
      <c r="M35" s="78"/>
    </row>
    <row r="36" spans="1:13" ht="15" customHeight="1" x14ac:dyDescent="0.25">
      <c r="A36" s="80" t="s">
        <v>25</v>
      </c>
      <c r="B36" s="20" t="s">
        <v>76</v>
      </c>
      <c r="C36" s="82" t="s">
        <v>15</v>
      </c>
      <c r="D36" s="78" t="s">
        <v>16</v>
      </c>
      <c r="E36" s="72">
        <v>45292</v>
      </c>
      <c r="F36" s="72">
        <v>45657</v>
      </c>
      <c r="G36" s="72">
        <v>45292</v>
      </c>
      <c r="H36" s="72">
        <v>45657</v>
      </c>
      <c r="I36" s="84">
        <v>128</v>
      </c>
      <c r="J36" s="84">
        <v>128</v>
      </c>
      <c r="K36" s="89">
        <v>0</v>
      </c>
      <c r="L36" s="87">
        <v>0</v>
      </c>
      <c r="M36" s="88">
        <v>0</v>
      </c>
    </row>
    <row r="37" spans="1:13" ht="27" customHeight="1" x14ac:dyDescent="0.25">
      <c r="A37" s="80"/>
      <c r="B37" s="21" t="s">
        <v>77</v>
      </c>
      <c r="C37" s="82"/>
      <c r="D37" s="78"/>
      <c r="E37" s="73"/>
      <c r="F37" s="73"/>
      <c r="G37" s="73"/>
      <c r="H37" s="73"/>
      <c r="I37" s="93"/>
      <c r="J37" s="93"/>
      <c r="K37" s="89"/>
      <c r="L37" s="87"/>
      <c r="M37" s="88"/>
    </row>
    <row r="38" spans="1:13" ht="15.75" customHeight="1" x14ac:dyDescent="0.25">
      <c r="A38" s="80" t="s">
        <v>26</v>
      </c>
      <c r="B38" s="20" t="s">
        <v>78</v>
      </c>
      <c r="C38" s="82" t="s">
        <v>20</v>
      </c>
      <c r="D38" s="78" t="s">
        <v>221</v>
      </c>
      <c r="E38" s="72">
        <v>45292</v>
      </c>
      <c r="F38" s="72">
        <v>45657</v>
      </c>
      <c r="G38" s="72">
        <v>45292</v>
      </c>
      <c r="H38" s="72">
        <v>45657</v>
      </c>
      <c r="I38" s="74">
        <v>0</v>
      </c>
      <c r="J38" s="74">
        <v>0</v>
      </c>
      <c r="K38" s="89">
        <v>0</v>
      </c>
      <c r="L38" s="87">
        <v>0</v>
      </c>
      <c r="M38" s="88">
        <v>0</v>
      </c>
    </row>
    <row r="39" spans="1:13" ht="46.5" customHeight="1" x14ac:dyDescent="0.25">
      <c r="A39" s="80"/>
      <c r="B39" s="21" t="s">
        <v>33</v>
      </c>
      <c r="C39" s="82"/>
      <c r="D39" s="78"/>
      <c r="E39" s="73"/>
      <c r="F39" s="73"/>
      <c r="G39" s="73"/>
      <c r="H39" s="73"/>
      <c r="I39" s="74"/>
      <c r="J39" s="74"/>
      <c r="K39" s="89"/>
      <c r="L39" s="87"/>
      <c r="M39" s="88"/>
    </row>
    <row r="40" spans="1:13" x14ac:dyDescent="0.25">
      <c r="A40" s="80" t="s">
        <v>27</v>
      </c>
      <c r="B40" s="23" t="s">
        <v>79</v>
      </c>
      <c r="C40" s="82" t="s">
        <v>15</v>
      </c>
      <c r="D40" s="78" t="s">
        <v>16</v>
      </c>
      <c r="E40" s="72">
        <v>45292</v>
      </c>
      <c r="F40" s="72">
        <v>45657</v>
      </c>
      <c r="G40" s="72">
        <v>45292</v>
      </c>
      <c r="H40" s="72">
        <v>45657</v>
      </c>
      <c r="I40" s="86">
        <v>26592</v>
      </c>
      <c r="J40" s="86">
        <v>26592</v>
      </c>
      <c r="K40" s="75">
        <v>7809.11</v>
      </c>
      <c r="L40" s="76">
        <v>29</v>
      </c>
      <c r="M40" s="78">
        <v>29</v>
      </c>
    </row>
    <row r="41" spans="1:13" ht="25.5" x14ac:dyDescent="0.25">
      <c r="A41" s="80"/>
      <c r="B41" s="21" t="s">
        <v>80</v>
      </c>
      <c r="C41" s="82"/>
      <c r="D41" s="78"/>
      <c r="E41" s="73"/>
      <c r="F41" s="73"/>
      <c r="G41" s="73"/>
      <c r="H41" s="73"/>
      <c r="I41" s="86"/>
      <c r="J41" s="86"/>
      <c r="K41" s="75"/>
      <c r="L41" s="76"/>
      <c r="M41" s="78"/>
    </row>
    <row r="42" spans="1:13" x14ac:dyDescent="0.25">
      <c r="A42" s="80" t="s">
        <v>28</v>
      </c>
      <c r="B42" s="23" t="s">
        <v>81</v>
      </c>
      <c r="C42" s="82" t="s">
        <v>15</v>
      </c>
      <c r="D42" s="78" t="s">
        <v>16</v>
      </c>
      <c r="E42" s="72">
        <v>45292</v>
      </c>
      <c r="F42" s="72">
        <v>45657</v>
      </c>
      <c r="G42" s="72">
        <v>45292</v>
      </c>
      <c r="H42" s="72">
        <v>45657</v>
      </c>
      <c r="I42" s="74">
        <v>16</v>
      </c>
      <c r="J42" s="74">
        <v>16</v>
      </c>
      <c r="K42" s="75">
        <v>0</v>
      </c>
      <c r="L42" s="76">
        <v>0</v>
      </c>
      <c r="M42" s="78">
        <v>0</v>
      </c>
    </row>
    <row r="43" spans="1:13" ht="25.5" x14ac:dyDescent="0.25">
      <c r="A43" s="80"/>
      <c r="B43" s="23" t="s">
        <v>82</v>
      </c>
      <c r="C43" s="82"/>
      <c r="D43" s="78"/>
      <c r="E43" s="73"/>
      <c r="F43" s="73"/>
      <c r="G43" s="73"/>
      <c r="H43" s="73"/>
      <c r="I43" s="74"/>
      <c r="J43" s="74"/>
      <c r="K43" s="75"/>
      <c r="L43" s="76"/>
      <c r="M43" s="78"/>
    </row>
    <row r="44" spans="1:13" x14ac:dyDescent="0.25">
      <c r="A44" s="80" t="s">
        <v>30</v>
      </c>
      <c r="B44" s="20" t="s">
        <v>83</v>
      </c>
      <c r="C44" s="82" t="s">
        <v>15</v>
      </c>
      <c r="D44" s="78" t="s">
        <v>221</v>
      </c>
      <c r="E44" s="72">
        <v>45292</v>
      </c>
      <c r="F44" s="72">
        <v>45657</v>
      </c>
      <c r="G44" s="72">
        <v>45292</v>
      </c>
      <c r="H44" s="72">
        <v>45657</v>
      </c>
      <c r="I44" s="86">
        <v>0</v>
      </c>
      <c r="J44" s="86">
        <v>0</v>
      </c>
      <c r="K44" s="75">
        <v>0</v>
      </c>
      <c r="L44" s="76">
        <v>0</v>
      </c>
      <c r="M44" s="78">
        <v>0</v>
      </c>
    </row>
    <row r="45" spans="1:13" ht="27.75" customHeight="1" x14ac:dyDescent="0.25">
      <c r="A45" s="80"/>
      <c r="B45" s="21" t="s">
        <v>29</v>
      </c>
      <c r="C45" s="82"/>
      <c r="D45" s="78"/>
      <c r="E45" s="73"/>
      <c r="F45" s="73"/>
      <c r="G45" s="73"/>
      <c r="H45" s="73"/>
      <c r="I45" s="86"/>
      <c r="J45" s="86"/>
      <c r="K45" s="75"/>
      <c r="L45" s="76"/>
      <c r="M45" s="78"/>
    </row>
    <row r="46" spans="1:13" ht="16.5" customHeight="1" x14ac:dyDescent="0.25">
      <c r="A46" s="80" t="s">
        <v>31</v>
      </c>
      <c r="B46" s="23" t="s">
        <v>150</v>
      </c>
      <c r="C46" s="82" t="s">
        <v>15</v>
      </c>
      <c r="D46" s="78" t="s">
        <v>221</v>
      </c>
      <c r="E46" s="72">
        <v>45292</v>
      </c>
      <c r="F46" s="72">
        <v>45657</v>
      </c>
      <c r="G46" s="72">
        <v>45292</v>
      </c>
      <c r="H46" s="72">
        <v>45657</v>
      </c>
      <c r="I46" s="74">
        <v>0</v>
      </c>
      <c r="J46" s="74">
        <v>0</v>
      </c>
      <c r="K46" s="75">
        <v>0</v>
      </c>
      <c r="L46" s="76">
        <v>0</v>
      </c>
      <c r="M46" s="78">
        <v>0</v>
      </c>
    </row>
    <row r="47" spans="1:13" ht="24" customHeight="1" x14ac:dyDescent="0.25">
      <c r="A47" s="81"/>
      <c r="B47" s="21" t="s">
        <v>84</v>
      </c>
      <c r="C47" s="83"/>
      <c r="D47" s="79"/>
      <c r="E47" s="73"/>
      <c r="F47" s="73"/>
      <c r="G47" s="73"/>
      <c r="H47" s="73"/>
      <c r="I47" s="84"/>
      <c r="J47" s="84"/>
      <c r="K47" s="85"/>
      <c r="L47" s="77"/>
      <c r="M47" s="79"/>
    </row>
    <row r="48" spans="1:13" ht="15.75" customHeight="1" x14ac:dyDescent="0.25">
      <c r="A48" s="80" t="s">
        <v>32</v>
      </c>
      <c r="B48" s="23" t="s">
        <v>158</v>
      </c>
      <c r="C48" s="82" t="s">
        <v>15</v>
      </c>
      <c r="D48" s="78" t="s">
        <v>221</v>
      </c>
      <c r="E48" s="72">
        <v>45292</v>
      </c>
      <c r="F48" s="72">
        <v>45657</v>
      </c>
      <c r="G48" s="72">
        <v>45292</v>
      </c>
      <c r="H48" s="72">
        <v>45657</v>
      </c>
      <c r="I48" s="74">
        <v>0</v>
      </c>
      <c r="J48" s="74">
        <v>0</v>
      </c>
      <c r="K48" s="75">
        <v>0</v>
      </c>
      <c r="L48" s="76">
        <v>0</v>
      </c>
      <c r="M48" s="78">
        <v>0</v>
      </c>
    </row>
    <row r="49" spans="1:13" ht="42.75" customHeight="1" x14ac:dyDescent="0.25">
      <c r="A49" s="80"/>
      <c r="B49" s="21" t="s">
        <v>85</v>
      </c>
      <c r="C49" s="82"/>
      <c r="D49" s="78"/>
      <c r="E49" s="73"/>
      <c r="F49" s="73"/>
      <c r="G49" s="73"/>
      <c r="H49" s="73"/>
      <c r="I49" s="84"/>
      <c r="J49" s="84"/>
      <c r="K49" s="85"/>
      <c r="L49" s="77"/>
      <c r="M49" s="79"/>
    </row>
    <row r="50" spans="1:13" ht="2.25" customHeight="1" x14ac:dyDescent="0.25">
      <c r="A50" s="80" t="s">
        <v>34</v>
      </c>
      <c r="B50" s="20"/>
      <c r="C50" s="82" t="s">
        <v>15</v>
      </c>
      <c r="D50" s="78" t="s">
        <v>221</v>
      </c>
      <c r="E50" s="72">
        <v>45292</v>
      </c>
      <c r="F50" s="72">
        <v>45657</v>
      </c>
      <c r="G50" s="72">
        <v>45292</v>
      </c>
      <c r="H50" s="72">
        <v>45657</v>
      </c>
      <c r="I50" s="74">
        <v>0</v>
      </c>
      <c r="J50" s="74">
        <v>0</v>
      </c>
      <c r="K50" s="75">
        <v>0</v>
      </c>
      <c r="L50" s="76">
        <v>0</v>
      </c>
      <c r="M50" s="78">
        <v>0</v>
      </c>
    </row>
    <row r="51" spans="1:13" ht="51.75" customHeight="1" x14ac:dyDescent="0.25">
      <c r="A51" s="81"/>
      <c r="B51" s="23" t="s">
        <v>159</v>
      </c>
      <c r="C51" s="83"/>
      <c r="D51" s="79"/>
      <c r="E51" s="73"/>
      <c r="F51" s="73"/>
      <c r="G51" s="73"/>
      <c r="H51" s="73"/>
      <c r="I51" s="84"/>
      <c r="J51" s="84"/>
      <c r="K51" s="85"/>
      <c r="L51" s="77"/>
      <c r="M51" s="79"/>
    </row>
    <row r="52" spans="1:13" ht="32.25" customHeight="1" x14ac:dyDescent="0.25">
      <c r="A52" s="17" t="s">
        <v>87</v>
      </c>
      <c r="B52" s="19" t="s">
        <v>160</v>
      </c>
      <c r="C52" s="19" t="s">
        <v>15</v>
      </c>
      <c r="D52" s="19" t="s">
        <v>221</v>
      </c>
      <c r="E52" s="72">
        <v>45292</v>
      </c>
      <c r="F52" s="72">
        <v>45657</v>
      </c>
      <c r="G52" s="72">
        <v>45292</v>
      </c>
      <c r="H52" s="72">
        <v>45656</v>
      </c>
      <c r="I52" s="34">
        <v>0</v>
      </c>
      <c r="J52" s="47">
        <v>0</v>
      </c>
      <c r="K52" s="35">
        <v>0</v>
      </c>
      <c r="L52" s="5">
        <v>0</v>
      </c>
      <c r="M52" s="19">
        <v>0</v>
      </c>
    </row>
    <row r="53" spans="1:13" ht="38.25" x14ac:dyDescent="0.25">
      <c r="A53" s="17" t="s">
        <v>88</v>
      </c>
      <c r="B53" s="19" t="s">
        <v>161</v>
      </c>
      <c r="C53" s="19" t="s">
        <v>15</v>
      </c>
      <c r="D53" s="19" t="s">
        <v>221</v>
      </c>
      <c r="E53" s="73"/>
      <c r="F53" s="73"/>
      <c r="G53" s="113"/>
      <c r="H53" s="113"/>
      <c r="I53" s="34">
        <v>0</v>
      </c>
      <c r="J53" s="47">
        <v>0</v>
      </c>
      <c r="K53" s="35">
        <v>0</v>
      </c>
      <c r="L53" s="5">
        <v>0</v>
      </c>
      <c r="M53" s="19">
        <v>0</v>
      </c>
    </row>
    <row r="54" spans="1:13" ht="34.5" customHeight="1" x14ac:dyDescent="0.25">
      <c r="A54" s="17" t="s">
        <v>89</v>
      </c>
      <c r="B54" s="19" t="s">
        <v>162</v>
      </c>
      <c r="C54" s="19" t="s">
        <v>15</v>
      </c>
      <c r="D54" s="19" t="s">
        <v>221</v>
      </c>
      <c r="E54" s="72">
        <v>45292</v>
      </c>
      <c r="F54" s="72">
        <v>45657</v>
      </c>
      <c r="G54" s="72">
        <v>45292</v>
      </c>
      <c r="H54" s="72">
        <v>45656</v>
      </c>
      <c r="I54" s="63">
        <v>0</v>
      </c>
      <c r="J54" s="47">
        <v>0</v>
      </c>
      <c r="K54" s="35">
        <v>0</v>
      </c>
      <c r="L54" s="5">
        <v>0</v>
      </c>
      <c r="M54" s="19">
        <v>0</v>
      </c>
    </row>
    <row r="55" spans="1:13" ht="63.75" x14ac:dyDescent="0.25">
      <c r="A55" s="17" t="s">
        <v>90</v>
      </c>
      <c r="B55" s="19" t="s">
        <v>163</v>
      </c>
      <c r="C55" s="19" t="s">
        <v>15</v>
      </c>
      <c r="D55" s="19" t="s">
        <v>16</v>
      </c>
      <c r="E55" s="73"/>
      <c r="F55" s="73"/>
      <c r="G55" s="113"/>
      <c r="H55" s="113"/>
      <c r="I55" s="63">
        <v>4750</v>
      </c>
      <c r="J55" s="47">
        <v>4750</v>
      </c>
      <c r="K55" s="35">
        <v>0</v>
      </c>
      <c r="L55" s="5">
        <v>0</v>
      </c>
      <c r="M55" s="19">
        <v>0</v>
      </c>
    </row>
    <row r="56" spans="1:13" ht="32.25" customHeight="1" x14ac:dyDescent="0.25">
      <c r="A56" s="17" t="s">
        <v>91</v>
      </c>
      <c r="B56" s="19" t="s">
        <v>164</v>
      </c>
      <c r="C56" s="19" t="s">
        <v>15</v>
      </c>
      <c r="D56" s="19" t="s">
        <v>16</v>
      </c>
      <c r="E56" s="72">
        <v>45292</v>
      </c>
      <c r="F56" s="72">
        <v>45657</v>
      </c>
      <c r="G56" s="72">
        <v>45292</v>
      </c>
      <c r="H56" s="72">
        <v>45656</v>
      </c>
      <c r="I56" s="34">
        <v>5000</v>
      </c>
      <c r="J56" s="47">
        <v>5000</v>
      </c>
      <c r="K56" s="35">
        <v>0</v>
      </c>
      <c r="L56" s="5">
        <v>0</v>
      </c>
      <c r="M56" s="19">
        <v>0</v>
      </c>
    </row>
    <row r="57" spans="1:13" ht="36.75" customHeight="1" x14ac:dyDescent="0.25">
      <c r="A57" s="17" t="s">
        <v>92</v>
      </c>
      <c r="B57" s="19" t="s">
        <v>93</v>
      </c>
      <c r="C57" s="19" t="s">
        <v>15</v>
      </c>
      <c r="D57" s="19" t="s">
        <v>221</v>
      </c>
      <c r="E57" s="73"/>
      <c r="F57" s="73"/>
      <c r="G57" s="113"/>
      <c r="H57" s="113"/>
      <c r="I57" s="34">
        <v>0</v>
      </c>
      <c r="J57" s="47">
        <v>0</v>
      </c>
      <c r="K57" s="35">
        <v>0</v>
      </c>
      <c r="L57" s="5">
        <v>0</v>
      </c>
      <c r="M57" s="19">
        <v>0</v>
      </c>
    </row>
    <row r="58" spans="1:13" ht="33.75" customHeight="1" x14ac:dyDescent="0.25">
      <c r="A58" s="19" t="s">
        <v>94</v>
      </c>
      <c r="B58" s="19" t="s">
        <v>151</v>
      </c>
      <c r="C58" s="19" t="s">
        <v>15</v>
      </c>
      <c r="D58" s="19" t="s">
        <v>16</v>
      </c>
      <c r="E58" s="27">
        <v>45292</v>
      </c>
      <c r="F58" s="27">
        <v>45657</v>
      </c>
      <c r="G58" s="27">
        <v>45292</v>
      </c>
      <c r="H58" s="72">
        <v>45656</v>
      </c>
      <c r="I58" s="34">
        <v>0</v>
      </c>
      <c r="J58" s="47">
        <v>0</v>
      </c>
      <c r="K58" s="35">
        <v>0</v>
      </c>
      <c r="L58" s="5">
        <v>0</v>
      </c>
      <c r="M58" s="19">
        <v>0</v>
      </c>
    </row>
    <row r="59" spans="1:13" ht="54.75" customHeight="1" x14ac:dyDescent="0.25">
      <c r="A59" s="19" t="s">
        <v>146</v>
      </c>
      <c r="B59" s="14" t="s">
        <v>145</v>
      </c>
      <c r="C59" s="19" t="s">
        <v>15</v>
      </c>
      <c r="D59" s="14" t="s">
        <v>16</v>
      </c>
      <c r="E59" s="72">
        <v>45292</v>
      </c>
      <c r="F59" s="72">
        <v>45657</v>
      </c>
      <c r="G59" s="72">
        <v>45292</v>
      </c>
      <c r="H59" s="113"/>
      <c r="I59" s="34">
        <v>0</v>
      </c>
      <c r="J59" s="47">
        <v>0</v>
      </c>
      <c r="K59" s="35">
        <v>0</v>
      </c>
      <c r="L59" s="5">
        <v>0</v>
      </c>
      <c r="M59" s="19">
        <v>0</v>
      </c>
    </row>
    <row r="60" spans="1:13" ht="51" x14ac:dyDescent="0.25">
      <c r="A60" s="18" t="s">
        <v>147</v>
      </c>
      <c r="B60" s="14" t="s">
        <v>165</v>
      </c>
      <c r="C60" s="19" t="s">
        <v>15</v>
      </c>
      <c r="D60" s="14" t="s">
        <v>221</v>
      </c>
      <c r="E60" s="113"/>
      <c r="F60" s="113"/>
      <c r="G60" s="113"/>
      <c r="H60" s="72">
        <v>45656</v>
      </c>
      <c r="I60" s="34">
        <v>0</v>
      </c>
      <c r="J60" s="47">
        <v>0</v>
      </c>
      <c r="K60" s="35">
        <v>0</v>
      </c>
      <c r="L60" s="5">
        <v>0</v>
      </c>
      <c r="M60" s="19">
        <v>0</v>
      </c>
    </row>
    <row r="61" spans="1:13" ht="55.5" customHeight="1" x14ac:dyDescent="0.25">
      <c r="A61" s="19" t="s">
        <v>152</v>
      </c>
      <c r="B61" s="14" t="s">
        <v>166</v>
      </c>
      <c r="C61" s="19" t="s">
        <v>15</v>
      </c>
      <c r="D61" s="14" t="s">
        <v>221</v>
      </c>
      <c r="E61" s="27">
        <v>45292</v>
      </c>
      <c r="F61" s="27">
        <v>45657</v>
      </c>
      <c r="G61" s="27">
        <v>45292</v>
      </c>
      <c r="H61" s="113"/>
      <c r="I61" s="34">
        <v>0</v>
      </c>
      <c r="J61" s="47">
        <v>0</v>
      </c>
      <c r="K61" s="35">
        <v>0</v>
      </c>
      <c r="L61" s="5">
        <v>0</v>
      </c>
      <c r="M61" s="19">
        <v>0</v>
      </c>
    </row>
    <row r="62" spans="1:13" ht="38.25" x14ac:dyDescent="0.25">
      <c r="A62" s="29" t="s">
        <v>156</v>
      </c>
      <c r="B62" s="19" t="s">
        <v>167</v>
      </c>
      <c r="C62" s="19" t="s">
        <v>15</v>
      </c>
      <c r="D62" s="14" t="s">
        <v>16</v>
      </c>
      <c r="E62" s="27">
        <v>45292</v>
      </c>
      <c r="F62" s="27">
        <v>45657</v>
      </c>
      <c r="G62" s="27">
        <v>45292</v>
      </c>
      <c r="H62" s="72">
        <v>45656</v>
      </c>
      <c r="I62" s="34">
        <v>400.69299999999998</v>
      </c>
      <c r="J62" s="47">
        <v>400.69299999999998</v>
      </c>
      <c r="K62" s="35">
        <v>219.69300000000001</v>
      </c>
      <c r="L62" s="5">
        <v>55</v>
      </c>
      <c r="M62" s="19">
        <v>55</v>
      </c>
    </row>
    <row r="63" spans="1:13" ht="15.75" x14ac:dyDescent="0.25">
      <c r="A63" s="2"/>
      <c r="B63" s="2"/>
      <c r="C63" s="2"/>
      <c r="D63" s="2"/>
      <c r="E63" s="2"/>
      <c r="F63" s="2"/>
      <c r="G63" s="2"/>
      <c r="H63" s="113"/>
      <c r="I63" s="2"/>
      <c r="J63" s="2"/>
      <c r="K63" s="2"/>
      <c r="L63" s="2"/>
      <c r="M63" s="2"/>
    </row>
    <row r="64" spans="1:13" ht="15.7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5.75" x14ac:dyDescent="0.25">
      <c r="A65" s="2"/>
      <c r="B65" s="2"/>
      <c r="C65" s="2"/>
      <c r="D65" s="2"/>
      <c r="E65" s="2"/>
      <c r="F65" s="8"/>
      <c r="G65" s="2"/>
      <c r="H65" s="2"/>
      <c r="I65" s="2"/>
      <c r="J65" s="2"/>
      <c r="K65" s="2"/>
      <c r="L65" s="2"/>
      <c r="M65" s="2"/>
    </row>
    <row r="66" spans="1:13" ht="15.75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5.75" x14ac:dyDescent="0.25">
      <c r="A67" s="2"/>
      <c r="B67" s="2"/>
      <c r="C67" s="2"/>
      <c r="D67" s="2"/>
      <c r="E67" s="2"/>
      <c r="F67" s="8"/>
      <c r="G67" s="2"/>
      <c r="H67" s="2"/>
      <c r="I67" s="2"/>
      <c r="J67" s="2"/>
      <c r="K67" s="2"/>
      <c r="L67" s="2"/>
      <c r="M67" s="2"/>
    </row>
    <row r="68" spans="1:13" ht="15.75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5.75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5.75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 x14ac:dyDescent="0.25">
      <c r="A71" s="2"/>
      <c r="J71" s="2"/>
      <c r="K71" s="2"/>
      <c r="L71" s="2"/>
      <c r="M71" s="2"/>
    </row>
    <row r="72" spans="1:13" ht="15.75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5.75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5.75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5.75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5.75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5.75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5.75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5.75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5.75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5.75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5.75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</sheetData>
  <mergeCells count="284">
    <mergeCell ref="H62:H63"/>
    <mergeCell ref="E59:E60"/>
    <mergeCell ref="F59:F60"/>
    <mergeCell ref="G59:G60"/>
    <mergeCell ref="E52:E53"/>
    <mergeCell ref="F52:F53"/>
    <mergeCell ref="G52:G53"/>
    <mergeCell ref="H52:H53"/>
    <mergeCell ref="E54:E55"/>
    <mergeCell ref="F54:F55"/>
    <mergeCell ref="G54:G55"/>
    <mergeCell ref="H54:H55"/>
    <mergeCell ref="E56:E57"/>
    <mergeCell ref="F56:F57"/>
    <mergeCell ref="G56:G57"/>
    <mergeCell ref="H56:H57"/>
    <mergeCell ref="H58:H59"/>
    <mergeCell ref="H60:H61"/>
    <mergeCell ref="K9:K10"/>
    <mergeCell ref="L9:L10"/>
    <mergeCell ref="M9:M10"/>
    <mergeCell ref="E9:E10"/>
    <mergeCell ref="F9:F10"/>
    <mergeCell ref="G9:G10"/>
    <mergeCell ref="A13:A14"/>
    <mergeCell ref="G17:G18"/>
    <mergeCell ref="J11:J12"/>
    <mergeCell ref="K11:K12"/>
    <mergeCell ref="L11:L12"/>
    <mergeCell ref="M11:M12"/>
    <mergeCell ref="E11:E12"/>
    <mergeCell ref="F11:F12"/>
    <mergeCell ref="G11:G12"/>
    <mergeCell ref="H11:H12"/>
    <mergeCell ref="L13:L14"/>
    <mergeCell ref="A11:A12"/>
    <mergeCell ref="C11:C12"/>
    <mergeCell ref="D11:D12"/>
    <mergeCell ref="I11:I12"/>
    <mergeCell ref="B17:B18"/>
    <mergeCell ref="H9:H10"/>
    <mergeCell ref="M13:M14"/>
    <mergeCell ref="L6:L7"/>
    <mergeCell ref="M6:M7"/>
    <mergeCell ref="A5:A7"/>
    <mergeCell ref="B5:B7"/>
    <mergeCell ref="C5:C7"/>
    <mergeCell ref="D5:D7"/>
    <mergeCell ref="E5:F5"/>
    <mergeCell ref="G5:H5"/>
    <mergeCell ref="I5:M5"/>
    <mergeCell ref="J6:J7"/>
    <mergeCell ref="K6:K7"/>
    <mergeCell ref="E6:E7"/>
    <mergeCell ref="F6:F7"/>
    <mergeCell ref="G6:G7"/>
    <mergeCell ref="H6:H7"/>
    <mergeCell ref="I6:I7"/>
    <mergeCell ref="K13:K14"/>
    <mergeCell ref="J13:J14"/>
    <mergeCell ref="I13:I14"/>
    <mergeCell ref="D13:D14"/>
    <mergeCell ref="C13:C14"/>
    <mergeCell ref="F13:F14"/>
    <mergeCell ref="G13:G14"/>
    <mergeCell ref="H13:H14"/>
    <mergeCell ref="K15:K16"/>
    <mergeCell ref="A9:A10"/>
    <mergeCell ref="B9:B10"/>
    <mergeCell ref="C9:C10"/>
    <mergeCell ref="D9:D10"/>
    <mergeCell ref="I9:I10"/>
    <mergeCell ref="J19:J20"/>
    <mergeCell ref="A17:A18"/>
    <mergeCell ref="D17:D18"/>
    <mergeCell ref="I17:I18"/>
    <mergeCell ref="J17:J18"/>
    <mergeCell ref="B13:B14"/>
    <mergeCell ref="E13:E14"/>
    <mergeCell ref="J9:J10"/>
    <mergeCell ref="A19:A20"/>
    <mergeCell ref="B19:B20"/>
    <mergeCell ref="C19:C20"/>
    <mergeCell ref="D19:D20"/>
    <mergeCell ref="H19:H20"/>
    <mergeCell ref="A15:A16"/>
    <mergeCell ref="B15:B16"/>
    <mergeCell ref="C15:C16"/>
    <mergeCell ref="D15:D16"/>
    <mergeCell ref="I15:I16"/>
    <mergeCell ref="J15:J16"/>
    <mergeCell ref="C42:C43"/>
    <mergeCell ref="D42:D43"/>
    <mergeCell ref="A23:A24"/>
    <mergeCell ref="C17:C18"/>
    <mergeCell ref="C25:C26"/>
    <mergeCell ref="C38:C39"/>
    <mergeCell ref="D38:D39"/>
    <mergeCell ref="A30:A31"/>
    <mergeCell ref="C30:C31"/>
    <mergeCell ref="D30:D31"/>
    <mergeCell ref="A34:A35"/>
    <mergeCell ref="B21:B22"/>
    <mergeCell ref="B23:B24"/>
    <mergeCell ref="C23:C24"/>
    <mergeCell ref="A21:A22"/>
    <mergeCell ref="C21:C22"/>
    <mergeCell ref="B25:B26"/>
    <mergeCell ref="A38:A39"/>
    <mergeCell ref="A25:A26"/>
    <mergeCell ref="D34:D35"/>
    <mergeCell ref="C32:C33"/>
    <mergeCell ref="D32:D33"/>
    <mergeCell ref="K40:K41"/>
    <mergeCell ref="F21:F22"/>
    <mergeCell ref="G21:G22"/>
    <mergeCell ref="E23:E24"/>
    <mergeCell ref="J32:J33"/>
    <mergeCell ref="K32:K33"/>
    <mergeCell ref="F23:F24"/>
    <mergeCell ref="G23:G24"/>
    <mergeCell ref="H23:H24"/>
    <mergeCell ref="J30:J31"/>
    <mergeCell ref="K30:K31"/>
    <mergeCell ref="H21:H22"/>
    <mergeCell ref="E21:E22"/>
    <mergeCell ref="K21:K22"/>
    <mergeCell ref="A29:M29"/>
    <mergeCell ref="I30:I31"/>
    <mergeCell ref="M25:M26"/>
    <mergeCell ref="E32:E33"/>
    <mergeCell ref="A32:A33"/>
    <mergeCell ref="C34:C35"/>
    <mergeCell ref="K19:K20"/>
    <mergeCell ref="J25:J26"/>
    <mergeCell ref="K25:K26"/>
    <mergeCell ref="E15:E16"/>
    <mergeCell ref="D23:D24"/>
    <mergeCell ref="I23:I24"/>
    <mergeCell ref="J23:J24"/>
    <mergeCell ref="K23:K24"/>
    <mergeCell ref="H17:H18"/>
    <mergeCell ref="E19:E20"/>
    <mergeCell ref="F19:F20"/>
    <mergeCell ref="G19:G20"/>
    <mergeCell ref="E17:E18"/>
    <mergeCell ref="F17:F18"/>
    <mergeCell ref="K17:K18"/>
    <mergeCell ref="I19:I20"/>
    <mergeCell ref="D21:D22"/>
    <mergeCell ref="I21:I22"/>
    <mergeCell ref="J21:J22"/>
    <mergeCell ref="I25:I26"/>
    <mergeCell ref="D25:D26"/>
    <mergeCell ref="E25:E26"/>
    <mergeCell ref="F25:F26"/>
    <mergeCell ref="G25:G26"/>
    <mergeCell ref="H25:H26"/>
    <mergeCell ref="E30:E31"/>
    <mergeCell ref="F30:F31"/>
    <mergeCell ref="I32:I33"/>
    <mergeCell ref="G30:G31"/>
    <mergeCell ref="H30:H31"/>
    <mergeCell ref="M38:M39"/>
    <mergeCell ref="L34:L35"/>
    <mergeCell ref="L32:L33"/>
    <mergeCell ref="M32:M33"/>
    <mergeCell ref="M34:M35"/>
    <mergeCell ref="E36:E37"/>
    <mergeCell ref="I36:I37"/>
    <mergeCell ref="J34:J35"/>
    <mergeCell ref="K34:K35"/>
    <mergeCell ref="J36:J37"/>
    <mergeCell ref="K36:K37"/>
    <mergeCell ref="I34:I35"/>
    <mergeCell ref="M15:M16"/>
    <mergeCell ref="M17:M18"/>
    <mergeCell ref="M19:M20"/>
    <mergeCell ref="M21:M22"/>
    <mergeCell ref="M23:M24"/>
    <mergeCell ref="M30:M31"/>
    <mergeCell ref="L19:L20"/>
    <mergeCell ref="L21:L22"/>
    <mergeCell ref="L15:L16"/>
    <mergeCell ref="L17:L18"/>
    <mergeCell ref="L25:L26"/>
    <mergeCell ref="L30:L31"/>
    <mergeCell ref="L23:L24"/>
    <mergeCell ref="L36:L37"/>
    <mergeCell ref="M36:M37"/>
    <mergeCell ref="M42:M43"/>
    <mergeCell ref="D40:D41"/>
    <mergeCell ref="A40:A41"/>
    <mergeCell ref="C40:C41"/>
    <mergeCell ref="A42:A43"/>
    <mergeCell ref="M40:M41"/>
    <mergeCell ref="I38:I39"/>
    <mergeCell ref="J38:J39"/>
    <mergeCell ref="K38:K39"/>
    <mergeCell ref="L38:L39"/>
    <mergeCell ref="H38:H39"/>
    <mergeCell ref="F36:F37"/>
    <mergeCell ref="A36:A37"/>
    <mergeCell ref="C36:C37"/>
    <mergeCell ref="D36:D37"/>
    <mergeCell ref="G36:G37"/>
    <mergeCell ref="H36:H37"/>
    <mergeCell ref="E38:E39"/>
    <mergeCell ref="F38:F39"/>
    <mergeCell ref="G38:G39"/>
    <mergeCell ref="I40:I41"/>
    <mergeCell ref="J40:J41"/>
    <mergeCell ref="M44:M45"/>
    <mergeCell ref="I44:I45"/>
    <mergeCell ref="J44:J45"/>
    <mergeCell ref="K44:K45"/>
    <mergeCell ref="L44:L45"/>
    <mergeCell ref="L46:L47"/>
    <mergeCell ref="M46:M47"/>
    <mergeCell ref="A44:A45"/>
    <mergeCell ref="C44:C45"/>
    <mergeCell ref="K46:K47"/>
    <mergeCell ref="A46:A47"/>
    <mergeCell ref="C46:C47"/>
    <mergeCell ref="D46:D47"/>
    <mergeCell ref="I46:I47"/>
    <mergeCell ref="J46:J47"/>
    <mergeCell ref="D44:D45"/>
    <mergeCell ref="E46:E47"/>
    <mergeCell ref="F46:F47"/>
    <mergeCell ref="G46:G47"/>
    <mergeCell ref="H46:H47"/>
    <mergeCell ref="E44:E45"/>
    <mergeCell ref="F44:F45"/>
    <mergeCell ref="G44:G45"/>
    <mergeCell ref="H44:H45"/>
    <mergeCell ref="L48:L49"/>
    <mergeCell ref="M48:M49"/>
    <mergeCell ref="A50:A51"/>
    <mergeCell ref="C50:C51"/>
    <mergeCell ref="D50:D51"/>
    <mergeCell ref="I50:I51"/>
    <mergeCell ref="J50:J51"/>
    <mergeCell ref="K50:K51"/>
    <mergeCell ref="L50:L51"/>
    <mergeCell ref="M50:M51"/>
    <mergeCell ref="J48:J49"/>
    <mergeCell ref="K48:K49"/>
    <mergeCell ref="A48:A49"/>
    <mergeCell ref="C48:C49"/>
    <mergeCell ref="D48:D49"/>
    <mergeCell ref="I48:I49"/>
    <mergeCell ref="E50:E51"/>
    <mergeCell ref="F50:F51"/>
    <mergeCell ref="G50:G51"/>
    <mergeCell ref="H50:H51"/>
    <mergeCell ref="E48:E49"/>
    <mergeCell ref="F48:F49"/>
    <mergeCell ref="G48:G49"/>
    <mergeCell ref="H48:H49"/>
    <mergeCell ref="A1:M3"/>
    <mergeCell ref="E42:E43"/>
    <mergeCell ref="F42:F43"/>
    <mergeCell ref="G42:G43"/>
    <mergeCell ref="H42:H43"/>
    <mergeCell ref="E40:E41"/>
    <mergeCell ref="F40:F41"/>
    <mergeCell ref="G40:G41"/>
    <mergeCell ref="H40:H41"/>
    <mergeCell ref="F32:F33"/>
    <mergeCell ref="G32:G33"/>
    <mergeCell ref="H32:H33"/>
    <mergeCell ref="E34:E35"/>
    <mergeCell ref="F34:F35"/>
    <mergeCell ref="G34:G35"/>
    <mergeCell ref="H34:H35"/>
    <mergeCell ref="F15:F16"/>
    <mergeCell ref="G15:G16"/>
    <mergeCell ref="H15:H16"/>
    <mergeCell ref="I42:I43"/>
    <mergeCell ref="J42:J43"/>
    <mergeCell ref="K42:K43"/>
    <mergeCell ref="L42:L43"/>
    <mergeCell ref="L40:L41"/>
  </mergeCells>
  <pageMargins left="0.7" right="0.7" top="0.75" bottom="0.75" header="0.3" footer="0.3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49BEE-0AE8-48E1-8A5A-F98C287BDD63}">
  <sheetPr>
    <pageSetUpPr fitToPage="1"/>
  </sheetPr>
  <dimension ref="A2:M215"/>
  <sheetViews>
    <sheetView tabSelected="1" topLeftCell="A28" workbookViewId="0">
      <selection activeCell="G51" sqref="G51"/>
    </sheetView>
  </sheetViews>
  <sheetFormatPr defaultRowHeight="15" x14ac:dyDescent="0.25"/>
  <cols>
    <col min="1" max="1" width="6" customWidth="1"/>
    <col min="2" max="2" width="61.140625" customWidth="1"/>
    <col min="3" max="3" width="14.85546875" customWidth="1"/>
    <col min="4" max="4" width="25.7109375" customWidth="1"/>
    <col min="8" max="8" width="10.5703125" customWidth="1"/>
    <col min="9" max="9" width="12.7109375" customWidth="1"/>
    <col min="10" max="10" width="0.85546875" customWidth="1"/>
    <col min="11" max="13" width="9.140625" hidden="1" customWidth="1"/>
  </cols>
  <sheetData>
    <row r="2" spans="1:13" ht="39" customHeight="1" x14ac:dyDescent="0.25">
      <c r="A2" s="124" t="s">
        <v>44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3" ht="48" customHeight="1" x14ac:dyDescent="0.25">
      <c r="A3" s="76" t="s">
        <v>0</v>
      </c>
      <c r="B3" s="76" t="s">
        <v>45</v>
      </c>
      <c r="C3" s="76" t="s">
        <v>46</v>
      </c>
      <c r="D3" s="76" t="s">
        <v>47</v>
      </c>
      <c r="E3" s="77" t="s">
        <v>48</v>
      </c>
      <c r="F3" s="77"/>
      <c r="G3" s="77"/>
      <c r="H3" s="77"/>
      <c r="I3" s="76" t="s">
        <v>49</v>
      </c>
      <c r="J3" s="3"/>
      <c r="K3" s="3"/>
      <c r="L3" s="3"/>
      <c r="M3" s="3"/>
    </row>
    <row r="4" spans="1:13" ht="51" x14ac:dyDescent="0.25">
      <c r="A4" s="76"/>
      <c r="B4" s="76"/>
      <c r="C4" s="76"/>
      <c r="D4" s="109"/>
      <c r="E4" s="5" t="s">
        <v>230</v>
      </c>
      <c r="F4" s="5" t="s">
        <v>50</v>
      </c>
      <c r="G4" s="5" t="s">
        <v>51</v>
      </c>
      <c r="H4" s="5" t="s">
        <v>52</v>
      </c>
      <c r="I4" s="125"/>
      <c r="J4" s="3"/>
      <c r="K4" s="3"/>
      <c r="L4" s="3"/>
      <c r="M4" s="3"/>
    </row>
    <row r="5" spans="1:13" ht="11.25" customHeight="1" x14ac:dyDescent="0.2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3"/>
      <c r="K5" s="3"/>
      <c r="L5" s="3"/>
      <c r="M5" s="3"/>
    </row>
    <row r="6" spans="1:13" ht="23.25" customHeight="1" x14ac:dyDescent="0.25">
      <c r="A6" s="118">
        <v>1</v>
      </c>
      <c r="B6" s="127" t="s">
        <v>14</v>
      </c>
      <c r="C6" s="118" t="s">
        <v>168</v>
      </c>
      <c r="D6" s="77" t="s">
        <v>53</v>
      </c>
      <c r="E6" s="121">
        <v>100</v>
      </c>
      <c r="F6" s="121">
        <v>100</v>
      </c>
      <c r="G6" s="118">
        <v>36</v>
      </c>
      <c r="H6" s="118">
        <v>0</v>
      </c>
      <c r="I6" s="118"/>
      <c r="J6" s="3"/>
      <c r="K6" s="3"/>
      <c r="L6" s="3"/>
      <c r="M6" s="3"/>
    </row>
    <row r="7" spans="1:13" x14ac:dyDescent="0.25">
      <c r="A7" s="119"/>
      <c r="B7" s="127"/>
      <c r="C7" s="119"/>
      <c r="D7" s="126"/>
      <c r="E7" s="123"/>
      <c r="F7" s="122"/>
      <c r="G7" s="119"/>
      <c r="H7" s="119"/>
      <c r="I7" s="119"/>
      <c r="J7" s="3"/>
      <c r="K7" s="3"/>
      <c r="L7" s="3"/>
      <c r="M7" s="3"/>
    </row>
    <row r="8" spans="1:13" x14ac:dyDescent="0.25">
      <c r="A8" s="118">
        <v>2</v>
      </c>
      <c r="B8" s="130" t="s">
        <v>169</v>
      </c>
      <c r="C8" s="118" t="s">
        <v>168</v>
      </c>
      <c r="D8" s="77" t="s">
        <v>53</v>
      </c>
      <c r="E8" s="121" t="s">
        <v>199</v>
      </c>
      <c r="F8" s="121" t="s">
        <v>199</v>
      </c>
      <c r="G8" s="118">
        <v>45</v>
      </c>
      <c r="H8" s="118">
        <v>0</v>
      </c>
      <c r="I8" s="118"/>
      <c r="J8" s="3"/>
      <c r="K8" s="3"/>
      <c r="L8" s="3"/>
      <c r="M8" s="3"/>
    </row>
    <row r="9" spans="1:13" x14ac:dyDescent="0.25">
      <c r="A9" s="119"/>
      <c r="B9" s="117"/>
      <c r="C9" s="119"/>
      <c r="D9" s="126"/>
      <c r="E9" s="122"/>
      <c r="F9" s="122"/>
      <c r="G9" s="119"/>
      <c r="H9" s="119"/>
      <c r="I9" s="119"/>
      <c r="J9" s="3"/>
      <c r="K9" s="3"/>
      <c r="L9" s="3"/>
      <c r="M9" s="3"/>
    </row>
    <row r="10" spans="1:13" x14ac:dyDescent="0.25">
      <c r="A10" s="118">
        <v>3</v>
      </c>
      <c r="B10" s="128" t="s">
        <v>67</v>
      </c>
      <c r="C10" s="118" t="s">
        <v>168</v>
      </c>
      <c r="D10" s="77" t="s">
        <v>180</v>
      </c>
      <c r="E10" s="121" t="s">
        <v>195</v>
      </c>
      <c r="F10" s="121" t="s">
        <v>149</v>
      </c>
      <c r="G10" s="118">
        <v>0</v>
      </c>
      <c r="H10" s="118">
        <v>0</v>
      </c>
      <c r="I10" s="118"/>
      <c r="J10" s="3"/>
      <c r="K10" s="3"/>
      <c r="L10" s="3"/>
      <c r="M10" s="3"/>
    </row>
    <row r="11" spans="1:13" ht="14.25" customHeight="1" x14ac:dyDescent="0.25">
      <c r="A11" s="119"/>
      <c r="B11" s="128"/>
      <c r="C11" s="119"/>
      <c r="D11" s="120"/>
      <c r="E11" s="122"/>
      <c r="F11" s="122"/>
      <c r="G11" s="119"/>
      <c r="H11" s="119"/>
      <c r="I11" s="119"/>
      <c r="J11" s="3"/>
      <c r="K11" s="3"/>
      <c r="L11" s="3"/>
      <c r="M11" s="3"/>
    </row>
    <row r="12" spans="1:13" x14ac:dyDescent="0.25">
      <c r="A12" s="118">
        <v>4</v>
      </c>
      <c r="B12" s="128" t="s">
        <v>68</v>
      </c>
      <c r="C12" s="118" t="s">
        <v>168</v>
      </c>
      <c r="D12" s="77" t="s">
        <v>179</v>
      </c>
      <c r="E12" s="121" t="s">
        <v>196</v>
      </c>
      <c r="F12" s="121" t="s">
        <v>224</v>
      </c>
      <c r="G12" s="118">
        <v>6</v>
      </c>
      <c r="H12" s="118">
        <v>38</v>
      </c>
      <c r="I12" s="118"/>
      <c r="J12" s="3"/>
      <c r="K12" s="3"/>
      <c r="L12" s="3"/>
      <c r="M12" s="3"/>
    </row>
    <row r="13" spans="1:13" ht="21.75" customHeight="1" x14ac:dyDescent="0.25">
      <c r="A13" s="119"/>
      <c r="B13" s="128"/>
      <c r="C13" s="119"/>
      <c r="D13" s="120"/>
      <c r="E13" s="122"/>
      <c r="F13" s="122"/>
      <c r="G13" s="119"/>
      <c r="H13" s="119"/>
      <c r="I13" s="119"/>
      <c r="J13" s="3"/>
      <c r="K13" s="3"/>
      <c r="L13" s="3"/>
      <c r="M13" s="3"/>
    </row>
    <row r="14" spans="1:13" x14ac:dyDescent="0.25">
      <c r="A14" s="118">
        <v>5</v>
      </c>
      <c r="B14" s="128" t="s">
        <v>69</v>
      </c>
      <c r="C14" s="118" t="s">
        <v>168</v>
      </c>
      <c r="D14" s="77" t="s">
        <v>181</v>
      </c>
      <c r="E14" s="121" t="s">
        <v>197</v>
      </c>
      <c r="F14" s="121" t="s">
        <v>195</v>
      </c>
      <c r="G14" s="118">
        <v>0</v>
      </c>
      <c r="H14" s="118">
        <v>0</v>
      </c>
      <c r="I14" s="118"/>
      <c r="J14" s="3"/>
      <c r="K14" s="3"/>
      <c r="L14" s="3"/>
      <c r="M14" s="3"/>
    </row>
    <row r="15" spans="1:13" ht="22.5" customHeight="1" x14ac:dyDescent="0.25">
      <c r="A15" s="119"/>
      <c r="B15" s="129"/>
      <c r="C15" s="119"/>
      <c r="D15" s="120"/>
      <c r="E15" s="122"/>
      <c r="F15" s="122"/>
      <c r="G15" s="119"/>
      <c r="H15" s="119"/>
      <c r="I15" s="119"/>
      <c r="J15" s="3"/>
      <c r="K15" s="3"/>
      <c r="L15" s="3"/>
      <c r="M15" s="3"/>
    </row>
    <row r="16" spans="1:13" x14ac:dyDescent="0.25">
      <c r="A16" s="118">
        <v>6</v>
      </c>
      <c r="B16" s="128" t="s">
        <v>96</v>
      </c>
      <c r="C16" s="118" t="s">
        <v>168</v>
      </c>
      <c r="D16" s="77" t="s">
        <v>182</v>
      </c>
      <c r="E16" s="121" t="s">
        <v>149</v>
      </c>
      <c r="F16" s="121" t="s">
        <v>149</v>
      </c>
      <c r="G16" s="118">
        <v>0</v>
      </c>
      <c r="H16" s="118">
        <v>0</v>
      </c>
      <c r="I16" s="118"/>
      <c r="J16" s="3"/>
      <c r="K16" s="3"/>
      <c r="L16" s="3"/>
      <c r="M16" s="3"/>
    </row>
    <row r="17" spans="1:13" ht="36.75" customHeight="1" x14ac:dyDescent="0.25">
      <c r="A17" s="119"/>
      <c r="B17" s="128"/>
      <c r="C17" s="119"/>
      <c r="D17" s="120"/>
      <c r="E17" s="122"/>
      <c r="F17" s="122"/>
      <c r="G17" s="119"/>
      <c r="H17" s="119"/>
      <c r="I17" s="119"/>
      <c r="J17" s="3"/>
      <c r="K17" s="3"/>
      <c r="L17" s="3"/>
      <c r="M17" s="3"/>
    </row>
    <row r="18" spans="1:13" x14ac:dyDescent="0.25">
      <c r="A18" s="118">
        <v>7</v>
      </c>
      <c r="B18" s="128" t="s">
        <v>97</v>
      </c>
      <c r="C18" s="118" t="s">
        <v>168</v>
      </c>
      <c r="D18" s="77" t="s">
        <v>181</v>
      </c>
      <c r="E18" s="121" t="s">
        <v>149</v>
      </c>
      <c r="F18" s="121" t="s">
        <v>149</v>
      </c>
      <c r="G18" s="118">
        <v>0</v>
      </c>
      <c r="H18" s="118">
        <v>0</v>
      </c>
      <c r="I18" s="118"/>
      <c r="J18" s="3"/>
      <c r="K18" s="3"/>
      <c r="L18" s="3"/>
      <c r="M18" s="3"/>
    </row>
    <row r="19" spans="1:13" ht="27" customHeight="1" x14ac:dyDescent="0.25">
      <c r="A19" s="119"/>
      <c r="B19" s="129"/>
      <c r="C19" s="119"/>
      <c r="D19" s="120"/>
      <c r="E19" s="122"/>
      <c r="F19" s="122"/>
      <c r="G19" s="119"/>
      <c r="H19" s="119"/>
      <c r="I19" s="119"/>
      <c r="J19" s="3"/>
      <c r="K19" s="3"/>
      <c r="L19" s="3"/>
      <c r="M19" s="3"/>
    </row>
    <row r="20" spans="1:13" x14ac:dyDescent="0.25">
      <c r="A20" s="118">
        <v>8</v>
      </c>
      <c r="B20" s="128" t="s">
        <v>95</v>
      </c>
      <c r="C20" s="118" t="s">
        <v>168</v>
      </c>
      <c r="D20" s="77" t="s">
        <v>183</v>
      </c>
      <c r="E20" s="121" t="s">
        <v>198</v>
      </c>
      <c r="F20" s="121" t="s">
        <v>149</v>
      </c>
      <c r="G20" s="118">
        <v>0</v>
      </c>
      <c r="H20" s="118">
        <v>0</v>
      </c>
      <c r="I20" s="118"/>
      <c r="J20" s="3"/>
      <c r="K20" s="3"/>
      <c r="L20" s="3"/>
      <c r="M20" s="3"/>
    </row>
    <row r="21" spans="1:13" x14ac:dyDescent="0.25">
      <c r="A21" s="119"/>
      <c r="B21" s="129"/>
      <c r="C21" s="119"/>
      <c r="D21" s="120"/>
      <c r="E21" s="122"/>
      <c r="F21" s="122"/>
      <c r="G21" s="119"/>
      <c r="H21" s="119"/>
      <c r="I21" s="119"/>
      <c r="J21" s="3"/>
      <c r="K21" s="3"/>
      <c r="L21" s="3"/>
      <c r="M21" s="3"/>
    </row>
    <row r="22" spans="1:13" x14ac:dyDescent="0.25">
      <c r="A22" s="118">
        <v>9</v>
      </c>
      <c r="B22" s="128" t="s">
        <v>70</v>
      </c>
      <c r="C22" s="118" t="s">
        <v>168</v>
      </c>
      <c r="D22" s="77" t="s">
        <v>184</v>
      </c>
      <c r="E22" s="121" t="s">
        <v>198</v>
      </c>
      <c r="F22" s="121" t="s">
        <v>203</v>
      </c>
      <c r="G22" s="118">
        <v>2</v>
      </c>
      <c r="H22" s="118">
        <v>0</v>
      </c>
      <c r="I22" s="118"/>
      <c r="J22" s="3"/>
      <c r="K22" s="3"/>
      <c r="L22" s="3"/>
      <c r="M22" s="3"/>
    </row>
    <row r="23" spans="1:13" ht="27" customHeight="1" x14ac:dyDescent="0.25">
      <c r="A23" s="119"/>
      <c r="B23" s="128"/>
      <c r="C23" s="119"/>
      <c r="D23" s="120"/>
      <c r="E23" s="122"/>
      <c r="F23" s="122"/>
      <c r="G23" s="119"/>
      <c r="H23" s="119"/>
      <c r="I23" s="119"/>
      <c r="J23" s="3"/>
      <c r="K23" s="3"/>
      <c r="L23" s="3"/>
      <c r="M23" s="3"/>
    </row>
    <row r="24" spans="1:13" ht="38.25" customHeight="1" x14ac:dyDescent="0.25">
      <c r="A24" s="7">
        <v>10</v>
      </c>
      <c r="B24" s="36" t="s">
        <v>217</v>
      </c>
      <c r="C24" s="7" t="s">
        <v>168</v>
      </c>
      <c r="D24" s="5" t="s">
        <v>185</v>
      </c>
      <c r="E24" s="26" t="s">
        <v>149</v>
      </c>
      <c r="F24" s="26" t="s">
        <v>149</v>
      </c>
      <c r="G24" s="7">
        <v>0</v>
      </c>
      <c r="H24" s="7">
        <v>0</v>
      </c>
      <c r="I24" s="7"/>
      <c r="J24" s="3"/>
      <c r="K24" s="3"/>
      <c r="L24" s="3"/>
      <c r="M24" s="3"/>
    </row>
    <row r="25" spans="1:13" ht="32.25" customHeight="1" x14ac:dyDescent="0.25">
      <c r="A25" s="7" t="s">
        <v>222</v>
      </c>
      <c r="B25" s="68" t="s">
        <v>223</v>
      </c>
      <c r="C25" s="7" t="s">
        <v>168</v>
      </c>
      <c r="D25" s="58" t="s">
        <v>221</v>
      </c>
      <c r="E25" s="26" t="s">
        <v>149</v>
      </c>
      <c r="F25" s="26" t="s">
        <v>149</v>
      </c>
      <c r="G25" s="7">
        <v>0</v>
      </c>
      <c r="H25" s="7">
        <v>0</v>
      </c>
      <c r="I25" s="7"/>
      <c r="J25" s="3"/>
      <c r="K25" s="3"/>
      <c r="L25" s="3"/>
      <c r="M25" s="3"/>
    </row>
    <row r="26" spans="1:13" ht="25.5" x14ac:dyDescent="0.25">
      <c r="A26" s="7">
        <v>11</v>
      </c>
      <c r="B26" s="37" t="s">
        <v>23</v>
      </c>
      <c r="C26" s="40" t="s">
        <v>168</v>
      </c>
      <c r="D26" s="1" t="s">
        <v>53</v>
      </c>
      <c r="E26" s="41" t="s">
        <v>199</v>
      </c>
      <c r="F26" s="41" t="s">
        <v>199</v>
      </c>
      <c r="G26" s="40">
        <v>22</v>
      </c>
      <c r="H26" s="40">
        <v>0</v>
      </c>
      <c r="I26" s="40"/>
      <c r="J26" s="3"/>
      <c r="K26" s="3"/>
      <c r="L26" s="3"/>
      <c r="M26" s="3"/>
    </row>
    <row r="27" spans="1:13" x14ac:dyDescent="0.25">
      <c r="A27" s="118">
        <v>12</v>
      </c>
      <c r="B27" s="116" t="s">
        <v>178</v>
      </c>
      <c r="C27" s="118" t="s">
        <v>168</v>
      </c>
      <c r="D27" s="77" t="s">
        <v>185</v>
      </c>
      <c r="E27" s="121" t="s">
        <v>149</v>
      </c>
      <c r="F27" s="121" t="s">
        <v>149</v>
      </c>
      <c r="G27" s="118">
        <v>0</v>
      </c>
      <c r="H27" s="118">
        <v>0</v>
      </c>
      <c r="I27" s="118"/>
      <c r="J27" s="3"/>
      <c r="K27" s="3"/>
      <c r="L27" s="3"/>
      <c r="M27" s="3"/>
    </row>
    <row r="28" spans="1:13" x14ac:dyDescent="0.25">
      <c r="A28" s="119"/>
      <c r="B28" s="117"/>
      <c r="C28" s="119"/>
      <c r="D28" s="120"/>
      <c r="E28" s="122"/>
      <c r="F28" s="122"/>
      <c r="G28" s="119"/>
      <c r="H28" s="119"/>
      <c r="I28" s="119"/>
      <c r="J28" s="3"/>
      <c r="K28" s="3"/>
      <c r="L28" s="3"/>
      <c r="M28" s="3"/>
    </row>
    <row r="29" spans="1:13" x14ac:dyDescent="0.25">
      <c r="A29" s="118">
        <v>13</v>
      </c>
      <c r="B29" s="116" t="s">
        <v>177</v>
      </c>
      <c r="C29" s="118" t="s">
        <v>168</v>
      </c>
      <c r="D29" s="77" t="s">
        <v>186</v>
      </c>
      <c r="E29" s="121" t="s">
        <v>195</v>
      </c>
      <c r="F29" s="121" t="s">
        <v>149</v>
      </c>
      <c r="G29" s="118">
        <v>0</v>
      </c>
      <c r="H29" s="118">
        <v>0</v>
      </c>
      <c r="I29" s="118"/>
      <c r="J29" s="3"/>
      <c r="K29" s="3"/>
      <c r="L29" s="3"/>
      <c r="M29" s="3"/>
    </row>
    <row r="30" spans="1:13" ht="24.75" customHeight="1" x14ac:dyDescent="0.25">
      <c r="A30" s="119"/>
      <c r="B30" s="117"/>
      <c r="C30" s="119"/>
      <c r="D30" s="120"/>
      <c r="E30" s="122"/>
      <c r="F30" s="122"/>
      <c r="G30" s="119"/>
      <c r="H30" s="119"/>
      <c r="I30" s="119"/>
      <c r="J30" s="3"/>
      <c r="K30" s="3"/>
      <c r="L30" s="3"/>
      <c r="M30" s="3"/>
    </row>
    <row r="31" spans="1:13" x14ac:dyDescent="0.25">
      <c r="A31" s="118">
        <v>14</v>
      </c>
      <c r="B31" s="116" t="s">
        <v>176</v>
      </c>
      <c r="C31" s="118" t="s">
        <v>168</v>
      </c>
      <c r="D31" s="77" t="s">
        <v>186</v>
      </c>
      <c r="E31" s="121" t="s">
        <v>198</v>
      </c>
      <c r="F31" s="121" t="s">
        <v>149</v>
      </c>
      <c r="G31" s="118">
        <v>0</v>
      </c>
      <c r="H31" s="118">
        <v>0</v>
      </c>
      <c r="I31" s="118"/>
      <c r="J31" s="3"/>
      <c r="K31" s="3"/>
      <c r="L31" s="3"/>
      <c r="M31" s="3"/>
    </row>
    <row r="32" spans="1:13" ht="27" customHeight="1" x14ac:dyDescent="0.25">
      <c r="A32" s="119"/>
      <c r="B32" s="117"/>
      <c r="C32" s="119"/>
      <c r="D32" s="120"/>
      <c r="E32" s="122"/>
      <c r="F32" s="122"/>
      <c r="G32" s="119"/>
      <c r="H32" s="119"/>
      <c r="I32" s="119"/>
      <c r="J32" s="3"/>
      <c r="K32" s="3"/>
      <c r="L32" s="3"/>
      <c r="M32" s="3"/>
    </row>
    <row r="33" spans="1:13" x14ac:dyDescent="0.25">
      <c r="A33" s="118">
        <v>15</v>
      </c>
      <c r="B33" s="116" t="s">
        <v>175</v>
      </c>
      <c r="C33" s="118" t="s">
        <v>168</v>
      </c>
      <c r="D33" s="77" t="s">
        <v>185</v>
      </c>
      <c r="E33" s="121" t="s">
        <v>149</v>
      </c>
      <c r="F33" s="121" t="s">
        <v>149</v>
      </c>
      <c r="G33" s="118">
        <v>0</v>
      </c>
      <c r="H33" s="118">
        <v>0</v>
      </c>
      <c r="I33" s="118"/>
      <c r="J33" s="3"/>
      <c r="K33" s="3"/>
      <c r="L33" s="3"/>
      <c r="M33" s="3"/>
    </row>
    <row r="34" spans="1:13" ht="30" customHeight="1" x14ac:dyDescent="0.25">
      <c r="A34" s="119"/>
      <c r="B34" s="117"/>
      <c r="C34" s="119"/>
      <c r="D34" s="120"/>
      <c r="E34" s="122"/>
      <c r="F34" s="122"/>
      <c r="G34" s="119"/>
      <c r="H34" s="119"/>
      <c r="I34" s="119"/>
      <c r="J34" s="3"/>
      <c r="K34" s="3"/>
      <c r="L34" s="3"/>
      <c r="M34" s="3"/>
    </row>
    <row r="35" spans="1:13" x14ac:dyDescent="0.25">
      <c r="A35" s="118">
        <v>16</v>
      </c>
      <c r="B35" s="116" t="s">
        <v>174</v>
      </c>
      <c r="C35" s="118" t="s">
        <v>168</v>
      </c>
      <c r="D35" s="77" t="s">
        <v>187</v>
      </c>
      <c r="E35" s="121" t="s">
        <v>200</v>
      </c>
      <c r="F35" s="121" t="s">
        <v>225</v>
      </c>
      <c r="G35" s="118">
        <v>5574</v>
      </c>
      <c r="H35" s="118">
        <v>100</v>
      </c>
      <c r="I35" s="118"/>
      <c r="J35" s="3"/>
      <c r="K35" s="3"/>
      <c r="L35" s="3"/>
      <c r="M35" s="3"/>
    </row>
    <row r="36" spans="1:13" x14ac:dyDescent="0.25">
      <c r="A36" s="119"/>
      <c r="B36" s="117"/>
      <c r="C36" s="119"/>
      <c r="D36" s="120"/>
      <c r="E36" s="122"/>
      <c r="F36" s="122"/>
      <c r="G36" s="119"/>
      <c r="H36" s="119"/>
      <c r="I36" s="119"/>
      <c r="J36" s="3"/>
      <c r="K36" s="3"/>
      <c r="L36" s="3"/>
      <c r="M36" s="3"/>
    </row>
    <row r="37" spans="1:13" x14ac:dyDescent="0.25">
      <c r="A37" s="118">
        <v>17</v>
      </c>
      <c r="B37" s="116" t="s">
        <v>173</v>
      </c>
      <c r="C37" s="118" t="s">
        <v>168</v>
      </c>
      <c r="D37" s="77" t="s">
        <v>188</v>
      </c>
      <c r="E37" s="121" t="s">
        <v>149</v>
      </c>
      <c r="F37" s="121" t="s">
        <v>198</v>
      </c>
      <c r="G37" s="118">
        <v>0</v>
      </c>
      <c r="H37" s="118">
        <v>0</v>
      </c>
      <c r="I37" s="118"/>
      <c r="J37" s="3"/>
      <c r="K37" s="3"/>
      <c r="L37" s="3"/>
      <c r="M37" s="3"/>
    </row>
    <row r="38" spans="1:13" ht="37.5" customHeight="1" x14ac:dyDescent="0.25">
      <c r="A38" s="119"/>
      <c r="B38" s="117"/>
      <c r="C38" s="119"/>
      <c r="D38" s="120"/>
      <c r="E38" s="122"/>
      <c r="F38" s="122"/>
      <c r="G38" s="119"/>
      <c r="H38" s="119"/>
      <c r="I38" s="119"/>
      <c r="J38" s="3"/>
      <c r="K38" s="3"/>
      <c r="L38" s="3"/>
      <c r="M38" s="3"/>
    </row>
    <row r="39" spans="1:13" x14ac:dyDescent="0.25">
      <c r="A39" s="118">
        <v>18</v>
      </c>
      <c r="B39" s="116" t="s">
        <v>172</v>
      </c>
      <c r="C39" s="118" t="s">
        <v>168</v>
      </c>
      <c r="D39" s="77" t="s">
        <v>189</v>
      </c>
      <c r="E39" s="121" t="s">
        <v>149</v>
      </c>
      <c r="F39" s="121" t="s">
        <v>149</v>
      </c>
      <c r="G39" s="118">
        <v>0</v>
      </c>
      <c r="H39" s="118">
        <v>0</v>
      </c>
      <c r="I39" s="118"/>
      <c r="J39" s="3"/>
      <c r="K39" s="3"/>
      <c r="L39" s="3"/>
      <c r="M39" s="3"/>
    </row>
    <row r="40" spans="1:13" x14ac:dyDescent="0.25">
      <c r="A40" s="119"/>
      <c r="B40" s="117"/>
      <c r="C40" s="119"/>
      <c r="D40" s="120"/>
      <c r="E40" s="122"/>
      <c r="F40" s="122"/>
      <c r="G40" s="119"/>
      <c r="H40" s="119"/>
      <c r="I40" s="119"/>
      <c r="J40" s="3"/>
      <c r="K40" s="3"/>
      <c r="L40" s="3"/>
      <c r="M40" s="3"/>
    </row>
    <row r="41" spans="1:13" x14ac:dyDescent="0.25">
      <c r="A41" s="118">
        <v>19</v>
      </c>
      <c r="B41" s="116" t="s">
        <v>171</v>
      </c>
      <c r="C41" s="118" t="s">
        <v>168</v>
      </c>
      <c r="D41" s="77" t="s">
        <v>189</v>
      </c>
      <c r="E41" s="121" t="s">
        <v>201</v>
      </c>
      <c r="F41" s="121" t="s">
        <v>149</v>
      </c>
      <c r="G41" s="118">
        <v>0</v>
      </c>
      <c r="H41" s="118">
        <v>0</v>
      </c>
      <c r="I41" s="118"/>
      <c r="J41" s="3"/>
      <c r="K41" s="3"/>
      <c r="L41" s="3"/>
      <c r="M41" s="3"/>
    </row>
    <row r="42" spans="1:13" ht="12.75" customHeight="1" x14ac:dyDescent="0.25">
      <c r="A42" s="119"/>
      <c r="B42" s="117"/>
      <c r="C42" s="119"/>
      <c r="D42" s="120"/>
      <c r="E42" s="122"/>
      <c r="F42" s="122"/>
      <c r="G42" s="119"/>
      <c r="H42" s="119"/>
      <c r="I42" s="119"/>
      <c r="J42" s="3"/>
      <c r="K42" s="3"/>
      <c r="L42" s="3"/>
      <c r="M42" s="3"/>
    </row>
    <row r="43" spans="1:13" x14ac:dyDescent="0.25">
      <c r="A43" s="118">
        <v>20</v>
      </c>
      <c r="B43" s="116" t="s">
        <v>170</v>
      </c>
      <c r="C43" s="118" t="s">
        <v>168</v>
      </c>
      <c r="D43" s="77" t="s">
        <v>190</v>
      </c>
      <c r="E43" s="121" t="s">
        <v>157</v>
      </c>
      <c r="F43" s="121" t="s">
        <v>149</v>
      </c>
      <c r="G43" s="118">
        <v>0</v>
      </c>
      <c r="H43" s="118">
        <v>0</v>
      </c>
      <c r="I43" s="118"/>
      <c r="J43" s="3"/>
      <c r="K43" s="3"/>
      <c r="L43" s="3"/>
      <c r="M43" s="3"/>
    </row>
    <row r="44" spans="1:13" ht="21.75" customHeight="1" x14ac:dyDescent="0.25">
      <c r="A44" s="119"/>
      <c r="B44" s="117"/>
      <c r="C44" s="119"/>
      <c r="D44" s="120"/>
      <c r="E44" s="122"/>
      <c r="F44" s="122"/>
      <c r="G44" s="119"/>
      <c r="H44" s="119"/>
      <c r="I44" s="119"/>
      <c r="J44" s="3"/>
      <c r="K44" s="3"/>
      <c r="L44" s="3"/>
      <c r="M44" s="3"/>
    </row>
    <row r="45" spans="1:13" x14ac:dyDescent="0.25">
      <c r="A45" s="118">
        <v>21</v>
      </c>
      <c r="B45" s="116" t="s">
        <v>159</v>
      </c>
      <c r="C45" s="118" t="s">
        <v>168</v>
      </c>
      <c r="D45" s="77" t="s">
        <v>190</v>
      </c>
      <c r="E45" s="121" t="s">
        <v>157</v>
      </c>
      <c r="F45" s="121" t="s">
        <v>149</v>
      </c>
      <c r="G45" s="118">
        <v>0</v>
      </c>
      <c r="H45" s="118">
        <v>0</v>
      </c>
      <c r="I45" s="118"/>
      <c r="J45" s="3"/>
      <c r="K45" s="3"/>
      <c r="L45" s="3"/>
      <c r="M45" s="3"/>
    </row>
    <row r="46" spans="1:13" ht="23.25" customHeight="1" x14ac:dyDescent="0.25">
      <c r="A46" s="119"/>
      <c r="B46" s="117"/>
      <c r="C46" s="119"/>
      <c r="D46" s="120"/>
      <c r="E46" s="122"/>
      <c r="F46" s="122"/>
      <c r="G46" s="119"/>
      <c r="H46" s="119"/>
      <c r="I46" s="119"/>
      <c r="J46" s="3"/>
      <c r="K46" s="3"/>
      <c r="L46" s="3"/>
      <c r="M46" s="3"/>
    </row>
    <row r="47" spans="1:13" ht="29.25" customHeight="1" x14ac:dyDescent="0.25">
      <c r="A47" s="7">
        <v>22</v>
      </c>
      <c r="B47" s="38" t="s">
        <v>160</v>
      </c>
      <c r="C47" s="7" t="s">
        <v>168</v>
      </c>
      <c r="D47" s="5" t="s">
        <v>190</v>
      </c>
      <c r="E47" s="26" t="s">
        <v>149</v>
      </c>
      <c r="F47" s="26" t="s">
        <v>149</v>
      </c>
      <c r="G47" s="7">
        <v>0</v>
      </c>
      <c r="H47" s="7">
        <v>0</v>
      </c>
      <c r="I47" s="7"/>
      <c r="J47" s="3"/>
      <c r="K47" s="3"/>
      <c r="L47" s="3"/>
      <c r="M47" s="3"/>
    </row>
    <row r="48" spans="1:13" ht="27.75" customHeight="1" x14ac:dyDescent="0.25">
      <c r="A48" s="7">
        <v>23</v>
      </c>
      <c r="B48" s="38" t="s">
        <v>161</v>
      </c>
      <c r="C48" s="7" t="s">
        <v>168</v>
      </c>
      <c r="D48" s="5" t="s">
        <v>191</v>
      </c>
      <c r="E48" s="26" t="s">
        <v>149</v>
      </c>
      <c r="F48" s="26" t="s">
        <v>149</v>
      </c>
      <c r="G48" s="7">
        <v>0</v>
      </c>
      <c r="H48" s="7">
        <v>0</v>
      </c>
      <c r="I48" s="7"/>
      <c r="J48" s="3"/>
      <c r="K48" s="3"/>
      <c r="L48" s="3"/>
      <c r="M48" s="3"/>
    </row>
    <row r="49" spans="1:13" ht="23.25" customHeight="1" x14ac:dyDescent="0.25">
      <c r="A49" s="7">
        <v>24</v>
      </c>
      <c r="B49" s="38" t="s">
        <v>162</v>
      </c>
      <c r="C49" s="7" t="s">
        <v>168</v>
      </c>
      <c r="D49" s="5" t="s">
        <v>185</v>
      </c>
      <c r="E49" s="26" t="s">
        <v>149</v>
      </c>
      <c r="F49" s="26" t="s">
        <v>149</v>
      </c>
      <c r="G49" s="7">
        <v>0</v>
      </c>
      <c r="H49" s="7">
        <v>0</v>
      </c>
      <c r="I49" s="7"/>
      <c r="J49" s="3"/>
      <c r="K49" s="3"/>
      <c r="L49" s="3"/>
      <c r="M49" s="3"/>
    </row>
    <row r="50" spans="1:13" ht="51" x14ac:dyDescent="0.25">
      <c r="A50" s="7">
        <v>25</v>
      </c>
      <c r="B50" s="38" t="s">
        <v>163</v>
      </c>
      <c r="C50" s="7" t="s">
        <v>168</v>
      </c>
      <c r="D50" s="5" t="s">
        <v>192</v>
      </c>
      <c r="E50" s="26" t="s">
        <v>149</v>
      </c>
      <c r="F50" s="69" t="s">
        <v>149</v>
      </c>
      <c r="G50" s="70">
        <v>0</v>
      </c>
      <c r="H50" s="70">
        <v>0</v>
      </c>
      <c r="I50" s="7"/>
      <c r="J50" s="3"/>
      <c r="K50" s="3"/>
      <c r="L50" s="3"/>
      <c r="M50" s="3"/>
    </row>
    <row r="51" spans="1:13" ht="52.5" customHeight="1" x14ac:dyDescent="0.25">
      <c r="A51" s="7">
        <v>26</v>
      </c>
      <c r="B51" s="38" t="s">
        <v>164</v>
      </c>
      <c r="C51" s="7" t="s">
        <v>168</v>
      </c>
      <c r="D51" s="5" t="s">
        <v>192</v>
      </c>
      <c r="E51" s="26" t="s">
        <v>204</v>
      </c>
      <c r="F51" s="69" t="s">
        <v>231</v>
      </c>
      <c r="G51" s="70">
        <v>0</v>
      </c>
      <c r="H51" s="70">
        <v>0</v>
      </c>
      <c r="I51" s="7"/>
      <c r="J51" s="3"/>
      <c r="K51" s="3"/>
      <c r="L51" s="3"/>
      <c r="M51" s="3"/>
    </row>
    <row r="52" spans="1:13" ht="38.25" x14ac:dyDescent="0.25">
      <c r="A52" s="7">
        <v>27</v>
      </c>
      <c r="B52" s="38" t="s">
        <v>93</v>
      </c>
      <c r="C52" s="7" t="s">
        <v>168</v>
      </c>
      <c r="D52" s="5" t="s">
        <v>186</v>
      </c>
      <c r="E52" s="26" t="s">
        <v>149</v>
      </c>
      <c r="F52" s="26" t="s">
        <v>149</v>
      </c>
      <c r="G52" s="7">
        <v>0</v>
      </c>
      <c r="H52" s="7">
        <v>0</v>
      </c>
      <c r="I52" s="7"/>
      <c r="J52" s="3"/>
      <c r="K52" s="3"/>
      <c r="L52" s="3"/>
      <c r="M52" s="3"/>
    </row>
    <row r="53" spans="1:13" ht="25.5" x14ac:dyDescent="0.25">
      <c r="A53" s="7">
        <v>28</v>
      </c>
      <c r="B53" s="38" t="s">
        <v>151</v>
      </c>
      <c r="C53" s="7" t="s">
        <v>168</v>
      </c>
      <c r="D53" s="5" t="s">
        <v>185</v>
      </c>
      <c r="E53" s="26" t="s">
        <v>149</v>
      </c>
      <c r="F53" s="26" t="s">
        <v>149</v>
      </c>
      <c r="G53" s="7">
        <v>0</v>
      </c>
      <c r="H53" s="7">
        <v>0</v>
      </c>
      <c r="I53" s="7"/>
      <c r="J53" s="3"/>
      <c r="K53" s="3"/>
      <c r="L53" s="3"/>
      <c r="M53" s="3"/>
    </row>
    <row r="54" spans="1:13" ht="48" customHeight="1" x14ac:dyDescent="0.25">
      <c r="A54" s="7">
        <v>29</v>
      </c>
      <c r="B54" s="39" t="s">
        <v>145</v>
      </c>
      <c r="C54" s="7" t="s">
        <v>168</v>
      </c>
      <c r="D54" s="5" t="s">
        <v>193</v>
      </c>
      <c r="E54" s="26" t="s">
        <v>149</v>
      </c>
      <c r="F54" s="26" t="s">
        <v>149</v>
      </c>
      <c r="G54" s="7">
        <v>0</v>
      </c>
      <c r="H54" s="7">
        <v>0</v>
      </c>
      <c r="I54" s="7"/>
      <c r="J54" s="3"/>
      <c r="K54" s="3"/>
      <c r="L54" s="3"/>
      <c r="M54" s="3"/>
    </row>
    <row r="55" spans="1:13" ht="38.25" x14ac:dyDescent="0.25">
      <c r="A55" s="7">
        <v>30</v>
      </c>
      <c r="B55" s="39" t="s">
        <v>165</v>
      </c>
      <c r="C55" s="7" t="s">
        <v>168</v>
      </c>
      <c r="D55" s="5" t="s">
        <v>185</v>
      </c>
      <c r="E55" s="26" t="s">
        <v>149</v>
      </c>
      <c r="F55" s="26" t="s">
        <v>149</v>
      </c>
      <c r="G55" s="7">
        <v>0</v>
      </c>
      <c r="H55" s="7">
        <v>0</v>
      </c>
      <c r="I55" s="7"/>
      <c r="J55" s="3"/>
      <c r="K55" s="3"/>
      <c r="L55" s="3"/>
      <c r="M55" s="3"/>
    </row>
    <row r="56" spans="1:13" ht="38.25" x14ac:dyDescent="0.25">
      <c r="A56" s="7">
        <v>31</v>
      </c>
      <c r="B56" s="39" t="s">
        <v>166</v>
      </c>
      <c r="C56" s="7" t="s">
        <v>168</v>
      </c>
      <c r="D56" s="5" t="s">
        <v>194</v>
      </c>
      <c r="E56" s="69" t="s">
        <v>149</v>
      </c>
      <c r="F56" s="69" t="s">
        <v>149</v>
      </c>
      <c r="G56" s="70">
        <v>0</v>
      </c>
      <c r="H56" s="70">
        <v>0</v>
      </c>
      <c r="I56" s="7"/>
      <c r="J56" s="3"/>
      <c r="K56" s="3"/>
      <c r="L56" s="3"/>
      <c r="M56" s="3"/>
    </row>
    <row r="57" spans="1:13" ht="25.5" x14ac:dyDescent="0.25">
      <c r="A57" s="7">
        <v>32</v>
      </c>
      <c r="B57" s="38" t="s">
        <v>167</v>
      </c>
      <c r="C57" s="7" t="s">
        <v>168</v>
      </c>
      <c r="D57" s="5" t="s">
        <v>194</v>
      </c>
      <c r="E57" s="26" t="s">
        <v>202</v>
      </c>
      <c r="F57" s="69" t="s">
        <v>228</v>
      </c>
      <c r="G57" s="70">
        <v>6</v>
      </c>
      <c r="H57" s="70">
        <v>40</v>
      </c>
      <c r="I57" s="7"/>
      <c r="J57" s="3"/>
      <c r="K57" s="3"/>
      <c r="L57" s="3"/>
      <c r="M57" s="3"/>
    </row>
    <row r="58" spans="1:13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x14ac:dyDescent="0.25">
      <c r="A61" s="3"/>
      <c r="B61" s="3"/>
      <c r="C61" s="3"/>
      <c r="D61" s="3"/>
      <c r="E61" s="3"/>
      <c r="F61" s="3"/>
      <c r="G61" s="3"/>
      <c r="H61" s="3" t="s">
        <v>229</v>
      </c>
      <c r="I61" s="3"/>
      <c r="J61" s="3"/>
      <c r="K61" s="3"/>
      <c r="L61" s="3"/>
      <c r="M61" s="3"/>
    </row>
    <row r="62" spans="1:13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</sheetData>
  <mergeCells count="178">
    <mergeCell ref="H41:H42"/>
    <mergeCell ref="I41:I42"/>
    <mergeCell ref="C43:C44"/>
    <mergeCell ref="D43:D44"/>
    <mergeCell ref="E43:E44"/>
    <mergeCell ref="F43:F44"/>
    <mergeCell ref="G43:G44"/>
    <mergeCell ref="H43:H44"/>
    <mergeCell ref="I43:I44"/>
    <mergeCell ref="C41:C42"/>
    <mergeCell ref="D41:D42"/>
    <mergeCell ref="E41:E42"/>
    <mergeCell ref="F41:F42"/>
    <mergeCell ref="G41:G42"/>
    <mergeCell ref="I31:I32"/>
    <mergeCell ref="C33:C34"/>
    <mergeCell ref="D33:D34"/>
    <mergeCell ref="E33:E34"/>
    <mergeCell ref="F33:F34"/>
    <mergeCell ref="G33:G34"/>
    <mergeCell ref="H33:H34"/>
    <mergeCell ref="I33:I34"/>
    <mergeCell ref="D31:D32"/>
    <mergeCell ref="E31:E32"/>
    <mergeCell ref="F31:F32"/>
    <mergeCell ref="G31:G32"/>
    <mergeCell ref="H31:H32"/>
    <mergeCell ref="C31:C32"/>
    <mergeCell ref="G27:G28"/>
    <mergeCell ref="H27:H28"/>
    <mergeCell ref="I27:I28"/>
    <mergeCell ref="C29:C30"/>
    <mergeCell ref="D29:D30"/>
    <mergeCell ref="E29:E30"/>
    <mergeCell ref="F29:F30"/>
    <mergeCell ref="G29:G30"/>
    <mergeCell ref="H29:H30"/>
    <mergeCell ref="I29:I30"/>
    <mergeCell ref="C27:C28"/>
    <mergeCell ref="D27:D28"/>
    <mergeCell ref="E27:E28"/>
    <mergeCell ref="F27:F28"/>
    <mergeCell ref="E22:E23"/>
    <mergeCell ref="F22:F23"/>
    <mergeCell ref="G22:G23"/>
    <mergeCell ref="H22:H23"/>
    <mergeCell ref="I22:I23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I18:I19"/>
    <mergeCell ref="E16:E17"/>
    <mergeCell ref="F16:F17"/>
    <mergeCell ref="G16:G17"/>
    <mergeCell ref="H16:H17"/>
    <mergeCell ref="I16:I17"/>
    <mergeCell ref="E14:E15"/>
    <mergeCell ref="F14:F15"/>
    <mergeCell ref="G14:G15"/>
    <mergeCell ref="H14:H15"/>
    <mergeCell ref="I14:I15"/>
    <mergeCell ref="E12:E13"/>
    <mergeCell ref="F12:F13"/>
    <mergeCell ref="G12:G13"/>
    <mergeCell ref="H12:H13"/>
    <mergeCell ref="I12:I13"/>
    <mergeCell ref="I8:I9"/>
    <mergeCell ref="E10:E11"/>
    <mergeCell ref="F10:F11"/>
    <mergeCell ref="G10:G11"/>
    <mergeCell ref="H10:H11"/>
    <mergeCell ref="I10:I11"/>
    <mergeCell ref="B8:B9"/>
    <mergeCell ref="E8:E9"/>
    <mergeCell ref="F8:F9"/>
    <mergeCell ref="G8:G9"/>
    <mergeCell ref="H8:H9"/>
    <mergeCell ref="A20:A21"/>
    <mergeCell ref="A22:A23"/>
    <mergeCell ref="C20:C21"/>
    <mergeCell ref="C22:C23"/>
    <mergeCell ref="D16:D17"/>
    <mergeCell ref="D18:D19"/>
    <mergeCell ref="D20:D21"/>
    <mergeCell ref="D22:D23"/>
    <mergeCell ref="A10:A11"/>
    <mergeCell ref="A12:A13"/>
    <mergeCell ref="A14:A15"/>
    <mergeCell ref="A16:A17"/>
    <mergeCell ref="A18:A19"/>
    <mergeCell ref="B20:B21"/>
    <mergeCell ref="B22:B23"/>
    <mergeCell ref="C14:C15"/>
    <mergeCell ref="D14:D15"/>
    <mergeCell ref="C16:C17"/>
    <mergeCell ref="C18:C19"/>
    <mergeCell ref="B14:B15"/>
    <mergeCell ref="B16:B17"/>
    <mergeCell ref="B18:B19"/>
    <mergeCell ref="A8:A9"/>
    <mergeCell ref="C8:C9"/>
    <mergeCell ref="C10:C11"/>
    <mergeCell ref="D8:D9"/>
    <mergeCell ref="D10:D11"/>
    <mergeCell ref="D12:D13"/>
    <mergeCell ref="C12:C13"/>
    <mergeCell ref="B6:B7"/>
    <mergeCell ref="B10:B11"/>
    <mergeCell ref="B12:B13"/>
    <mergeCell ref="C35:C36"/>
    <mergeCell ref="D35:D36"/>
    <mergeCell ref="E35:E36"/>
    <mergeCell ref="F35:F36"/>
    <mergeCell ref="G35:G36"/>
    <mergeCell ref="H35:H36"/>
    <mergeCell ref="I35:I36"/>
    <mergeCell ref="C37:C38"/>
    <mergeCell ref="C39:C40"/>
    <mergeCell ref="I37:I38"/>
    <mergeCell ref="D39:D40"/>
    <mergeCell ref="E39:E40"/>
    <mergeCell ref="F39:F40"/>
    <mergeCell ref="G39:G40"/>
    <mergeCell ref="H39:H40"/>
    <mergeCell ref="I39:I40"/>
    <mergeCell ref="D37:D38"/>
    <mergeCell ref="E37:E38"/>
    <mergeCell ref="F37:F38"/>
    <mergeCell ref="G37:G38"/>
    <mergeCell ref="H37:H38"/>
    <mergeCell ref="E6:E7"/>
    <mergeCell ref="F6:F7"/>
    <mergeCell ref="G6:G7"/>
    <mergeCell ref="H6:H7"/>
    <mergeCell ref="I6:I7"/>
    <mergeCell ref="A2:M2"/>
    <mergeCell ref="A3:A4"/>
    <mergeCell ref="B3:B4"/>
    <mergeCell ref="C3:C4"/>
    <mergeCell ref="D3:D4"/>
    <mergeCell ref="I3:I4"/>
    <mergeCell ref="E3:H3"/>
    <mergeCell ref="A6:A7"/>
    <mergeCell ref="C6:C7"/>
    <mergeCell ref="D6:D7"/>
    <mergeCell ref="B45:B46"/>
    <mergeCell ref="A45:A46"/>
    <mergeCell ref="D45:D46"/>
    <mergeCell ref="E45:E46"/>
    <mergeCell ref="F45:F46"/>
    <mergeCell ref="G45:G46"/>
    <mergeCell ref="H45:H46"/>
    <mergeCell ref="I45:I46"/>
    <mergeCell ref="A43:A44"/>
    <mergeCell ref="B43:B44"/>
    <mergeCell ref="C45:C46"/>
    <mergeCell ref="B31:B32"/>
    <mergeCell ref="A31:A32"/>
    <mergeCell ref="B29:B30"/>
    <mergeCell ref="A29:A30"/>
    <mergeCell ref="B27:B28"/>
    <mergeCell ref="A27:A28"/>
    <mergeCell ref="B41:B42"/>
    <mergeCell ref="A41:A42"/>
    <mergeCell ref="A39:A40"/>
    <mergeCell ref="B39:B40"/>
    <mergeCell ref="B37:B38"/>
    <mergeCell ref="A37:A38"/>
    <mergeCell ref="A35:A36"/>
    <mergeCell ref="B35:B36"/>
    <mergeCell ref="B33:B34"/>
    <mergeCell ref="A33:A34"/>
  </mergeCells>
  <pageMargins left="0.7" right="0.7" top="0.75" bottom="0.75" header="0.3" footer="0.3"/>
  <pageSetup paperSize="9" scale="8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172FD-477E-423E-9FEF-404321F85C76}">
  <sheetPr>
    <pageSetUpPr fitToPage="1"/>
  </sheetPr>
  <dimension ref="A1:L80"/>
  <sheetViews>
    <sheetView topLeftCell="A55" zoomScaleNormal="100" workbookViewId="0">
      <selection activeCell="K12" sqref="K12:K13"/>
    </sheetView>
  </sheetViews>
  <sheetFormatPr defaultRowHeight="15" x14ac:dyDescent="0.25"/>
  <cols>
    <col min="1" max="1" width="5.7109375" customWidth="1"/>
    <col min="2" max="2" width="44.5703125" customWidth="1"/>
    <col min="3" max="3" width="23" customWidth="1"/>
    <col min="4" max="4" width="9.5703125" customWidth="1"/>
    <col min="5" max="6" width="11" customWidth="1"/>
    <col min="7" max="7" width="9.42578125" customWidth="1"/>
    <col min="8" max="8" width="12.5703125" customWidth="1"/>
    <col min="9" max="9" width="12" customWidth="1"/>
    <col min="10" max="10" width="11.85546875" customWidth="1"/>
  </cols>
  <sheetData>
    <row r="1" spans="1:12" x14ac:dyDescent="0.25">
      <c r="A1" s="71" t="s">
        <v>115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x14ac:dyDescent="0.2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24" customHeight="1" x14ac:dyDescent="0.2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ht="40.5" customHeight="1" x14ac:dyDescent="0.25">
      <c r="A4" s="77" t="s">
        <v>0</v>
      </c>
      <c r="B4" s="77" t="s">
        <v>1</v>
      </c>
      <c r="C4" s="77" t="s">
        <v>2</v>
      </c>
      <c r="D4" s="146" t="s">
        <v>99</v>
      </c>
      <c r="E4" s="147"/>
      <c r="F4" s="147"/>
      <c r="G4" s="148"/>
      <c r="H4" s="109" t="s">
        <v>100</v>
      </c>
      <c r="I4" s="111"/>
      <c r="J4" s="111"/>
      <c r="K4" s="111"/>
      <c r="L4" s="110"/>
    </row>
    <row r="5" spans="1:12" ht="58.5" customHeight="1" x14ac:dyDescent="0.25">
      <c r="A5" s="107"/>
      <c r="B5" s="107"/>
      <c r="C5" s="107"/>
      <c r="D5" s="10" t="s">
        <v>103</v>
      </c>
      <c r="E5" s="10" t="s">
        <v>104</v>
      </c>
      <c r="F5" s="10" t="s">
        <v>101</v>
      </c>
      <c r="G5" s="10" t="s">
        <v>102</v>
      </c>
      <c r="H5" s="76" t="s">
        <v>9</v>
      </c>
      <c r="I5" s="77" t="s">
        <v>12</v>
      </c>
      <c r="J5" s="77" t="s">
        <v>13</v>
      </c>
      <c r="K5" s="76" t="s">
        <v>10</v>
      </c>
      <c r="L5" s="76" t="s">
        <v>11</v>
      </c>
    </row>
    <row r="6" spans="1:12" ht="3.75" customHeight="1" x14ac:dyDescent="0.25">
      <c r="A6" s="108"/>
      <c r="B6" s="108"/>
      <c r="C6" s="108"/>
      <c r="D6" s="11"/>
      <c r="E6" s="11"/>
      <c r="F6" s="11"/>
      <c r="G6" s="11"/>
      <c r="H6" s="76"/>
      <c r="I6" s="112"/>
      <c r="J6" s="112"/>
      <c r="K6" s="76"/>
      <c r="L6" s="76"/>
    </row>
    <row r="7" spans="1:12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</row>
    <row r="8" spans="1:12" ht="52.5" customHeight="1" x14ac:dyDescent="0.25">
      <c r="A8" s="90"/>
      <c r="B8" s="90" t="s">
        <v>14</v>
      </c>
      <c r="C8" s="90" t="s">
        <v>15</v>
      </c>
      <c r="D8" s="13" t="s">
        <v>106</v>
      </c>
      <c r="E8" s="13" t="s">
        <v>106</v>
      </c>
      <c r="F8" s="13" t="s">
        <v>106</v>
      </c>
      <c r="G8" s="13" t="s">
        <v>106</v>
      </c>
      <c r="H8" s="103">
        <f>SUM(H10+H28)</f>
        <v>27324.692999999999</v>
      </c>
      <c r="I8" s="103">
        <f>SUM(I10+I28)</f>
        <v>27324.692999999999</v>
      </c>
      <c r="J8" s="94">
        <f>SUM(J10+J28)</f>
        <v>11730.671</v>
      </c>
      <c r="K8" s="90">
        <v>43</v>
      </c>
      <c r="L8" s="90">
        <v>43</v>
      </c>
    </row>
    <row r="9" spans="1:12" ht="3" hidden="1" customHeight="1" x14ac:dyDescent="0.25">
      <c r="A9" s="90"/>
      <c r="B9" s="90"/>
      <c r="C9" s="90"/>
      <c r="D9" s="13"/>
      <c r="E9" s="13"/>
      <c r="F9" s="13"/>
      <c r="G9" s="13"/>
      <c r="H9" s="104"/>
      <c r="I9" s="104"/>
      <c r="J9" s="94"/>
      <c r="K9" s="90"/>
      <c r="L9" s="90"/>
    </row>
    <row r="10" spans="1:12" x14ac:dyDescent="0.25">
      <c r="A10" s="97" t="s">
        <v>17</v>
      </c>
      <c r="B10" s="24" t="s">
        <v>18</v>
      </c>
      <c r="C10" s="99" t="s">
        <v>15</v>
      </c>
      <c r="D10" s="145" t="s">
        <v>106</v>
      </c>
      <c r="E10" s="145" t="s">
        <v>106</v>
      </c>
      <c r="F10" s="145" t="s">
        <v>106</v>
      </c>
      <c r="G10" s="145" t="s">
        <v>106</v>
      </c>
      <c r="H10" s="114">
        <f>SUM(H12:H27)</f>
        <v>6247</v>
      </c>
      <c r="I10" s="114">
        <f>SUM(I12:I27)</f>
        <v>6247</v>
      </c>
      <c r="J10" s="114">
        <f t="shared" ref="J10" si="0">SUM(J12:J27)</f>
        <v>5656.6469999999999</v>
      </c>
      <c r="K10" s="90">
        <v>91</v>
      </c>
      <c r="L10" s="90">
        <v>91</v>
      </c>
    </row>
    <row r="11" spans="1:12" ht="25.5" x14ac:dyDescent="0.25">
      <c r="A11" s="97"/>
      <c r="B11" s="16" t="s">
        <v>19</v>
      </c>
      <c r="C11" s="99"/>
      <c r="D11" s="101"/>
      <c r="E11" s="101"/>
      <c r="F11" s="101"/>
      <c r="G11" s="101"/>
      <c r="H11" s="114"/>
      <c r="I11" s="114"/>
      <c r="J11" s="114"/>
      <c r="K11" s="90"/>
      <c r="L11" s="90"/>
    </row>
    <row r="12" spans="1:12" ht="59.25" customHeight="1" x14ac:dyDescent="0.25">
      <c r="A12" s="102" t="s">
        <v>36</v>
      </c>
      <c r="B12" s="78" t="s">
        <v>67</v>
      </c>
      <c r="C12" s="82" t="s">
        <v>20</v>
      </c>
      <c r="D12" s="79">
        <v>892</v>
      </c>
      <c r="E12" s="79">
        <v>909</v>
      </c>
      <c r="F12" s="79" t="s">
        <v>105</v>
      </c>
      <c r="G12" s="79">
        <v>412</v>
      </c>
      <c r="H12" s="131">
        <v>0</v>
      </c>
      <c r="I12" s="86">
        <v>0</v>
      </c>
      <c r="J12" s="75">
        <v>0</v>
      </c>
      <c r="K12" s="78">
        <v>0</v>
      </c>
      <c r="L12" s="78">
        <v>0</v>
      </c>
    </row>
    <row r="13" spans="1:12" ht="5.25" customHeight="1" x14ac:dyDescent="0.25">
      <c r="A13" s="102"/>
      <c r="B13" s="78"/>
      <c r="C13" s="82"/>
      <c r="D13" s="101"/>
      <c r="E13" s="101"/>
      <c r="F13" s="101"/>
      <c r="G13" s="101"/>
      <c r="H13" s="131"/>
      <c r="I13" s="86"/>
      <c r="J13" s="75"/>
      <c r="K13" s="78"/>
      <c r="L13" s="78"/>
    </row>
    <row r="14" spans="1:12" ht="54.75" customHeight="1" x14ac:dyDescent="0.25">
      <c r="A14" s="102" t="s">
        <v>37</v>
      </c>
      <c r="B14" s="78" t="s">
        <v>68</v>
      </c>
      <c r="C14" s="78" t="s">
        <v>15</v>
      </c>
      <c r="D14" s="19">
        <v>850</v>
      </c>
      <c r="E14" s="19">
        <v>1004</v>
      </c>
      <c r="F14" s="19" t="s">
        <v>54</v>
      </c>
      <c r="G14" s="19">
        <v>322</v>
      </c>
      <c r="H14" s="86">
        <v>6247</v>
      </c>
      <c r="I14" s="86">
        <v>6247</v>
      </c>
      <c r="J14" s="86">
        <v>5656.6469999999999</v>
      </c>
      <c r="K14" s="78">
        <v>91</v>
      </c>
      <c r="L14" s="78">
        <v>91</v>
      </c>
    </row>
    <row r="15" spans="1:12" ht="15.75" hidden="1" customHeight="1" x14ac:dyDescent="0.25">
      <c r="A15" s="102"/>
      <c r="B15" s="79"/>
      <c r="C15" s="78"/>
      <c r="D15" s="19"/>
      <c r="E15" s="19"/>
      <c r="F15" s="19"/>
      <c r="G15" s="19"/>
      <c r="H15" s="86"/>
      <c r="I15" s="86"/>
      <c r="J15" s="86"/>
      <c r="K15" s="78"/>
      <c r="L15" s="78"/>
    </row>
    <row r="16" spans="1:12" ht="15" customHeight="1" x14ac:dyDescent="0.25">
      <c r="A16" s="102" t="s">
        <v>38</v>
      </c>
      <c r="B16" s="79" t="s">
        <v>69</v>
      </c>
      <c r="C16" s="82" t="s">
        <v>20</v>
      </c>
      <c r="D16" s="79" t="s">
        <v>106</v>
      </c>
      <c r="E16" s="79" t="s">
        <v>106</v>
      </c>
      <c r="F16" s="79" t="s">
        <v>106</v>
      </c>
      <c r="G16" s="79" t="s">
        <v>106</v>
      </c>
      <c r="H16" s="86">
        <v>0</v>
      </c>
      <c r="I16" s="86">
        <v>0</v>
      </c>
      <c r="J16" s="75">
        <v>0</v>
      </c>
      <c r="K16" s="78">
        <v>0</v>
      </c>
      <c r="L16" s="78">
        <v>0</v>
      </c>
    </row>
    <row r="17" spans="1:12" ht="51" customHeight="1" x14ac:dyDescent="0.25">
      <c r="A17" s="102"/>
      <c r="B17" s="101"/>
      <c r="C17" s="82"/>
      <c r="D17" s="101"/>
      <c r="E17" s="101"/>
      <c r="F17" s="101"/>
      <c r="G17" s="101"/>
      <c r="H17" s="86"/>
      <c r="I17" s="86"/>
      <c r="J17" s="75"/>
      <c r="K17" s="78"/>
      <c r="L17" s="78"/>
    </row>
    <row r="18" spans="1:12" ht="39" customHeight="1" x14ac:dyDescent="0.25">
      <c r="A18" s="102" t="s">
        <v>39</v>
      </c>
      <c r="B18" s="105" t="s">
        <v>96</v>
      </c>
      <c r="C18" s="82" t="s">
        <v>20</v>
      </c>
      <c r="D18" s="79" t="s">
        <v>106</v>
      </c>
      <c r="E18" s="79" t="s">
        <v>106</v>
      </c>
      <c r="F18" s="79" t="s">
        <v>106</v>
      </c>
      <c r="G18" s="79" t="s">
        <v>106</v>
      </c>
      <c r="H18" s="86">
        <v>0</v>
      </c>
      <c r="I18" s="86">
        <v>0</v>
      </c>
      <c r="J18" s="75">
        <v>0</v>
      </c>
      <c r="K18" s="78">
        <v>0</v>
      </c>
      <c r="L18" s="78">
        <v>0</v>
      </c>
    </row>
    <row r="19" spans="1:12" ht="26.25" customHeight="1" x14ac:dyDescent="0.25">
      <c r="A19" s="102"/>
      <c r="B19" s="79"/>
      <c r="C19" s="82"/>
      <c r="D19" s="101"/>
      <c r="E19" s="101"/>
      <c r="F19" s="101"/>
      <c r="G19" s="101"/>
      <c r="H19" s="86"/>
      <c r="I19" s="86"/>
      <c r="J19" s="75"/>
      <c r="K19" s="78"/>
      <c r="L19" s="78"/>
    </row>
    <row r="20" spans="1:12" ht="15" customHeight="1" x14ac:dyDescent="0.25">
      <c r="A20" s="96" t="s">
        <v>40</v>
      </c>
      <c r="B20" s="79" t="s">
        <v>97</v>
      </c>
      <c r="C20" s="82" t="s">
        <v>20</v>
      </c>
      <c r="D20" s="79">
        <v>892</v>
      </c>
      <c r="E20" s="79">
        <v>1004</v>
      </c>
      <c r="F20" s="79">
        <v>810363900</v>
      </c>
      <c r="G20" s="79">
        <v>322</v>
      </c>
      <c r="H20" s="86">
        <v>0</v>
      </c>
      <c r="I20" s="86">
        <v>0</v>
      </c>
      <c r="J20" s="75">
        <v>0</v>
      </c>
      <c r="K20" s="78">
        <v>0</v>
      </c>
      <c r="L20" s="78">
        <v>0</v>
      </c>
    </row>
    <row r="21" spans="1:12" ht="54.75" customHeight="1" x14ac:dyDescent="0.25">
      <c r="A21" s="96"/>
      <c r="B21" s="101"/>
      <c r="C21" s="82"/>
      <c r="D21" s="101"/>
      <c r="E21" s="101"/>
      <c r="F21" s="101"/>
      <c r="G21" s="101"/>
      <c r="H21" s="86"/>
      <c r="I21" s="86"/>
      <c r="J21" s="75"/>
      <c r="K21" s="78"/>
      <c r="L21" s="78"/>
    </row>
    <row r="22" spans="1:12" ht="18" customHeight="1" x14ac:dyDescent="0.25">
      <c r="A22" s="96" t="s">
        <v>41</v>
      </c>
      <c r="B22" s="79" t="s">
        <v>95</v>
      </c>
      <c r="C22" s="78" t="s">
        <v>15</v>
      </c>
      <c r="D22" s="79" t="s">
        <v>106</v>
      </c>
      <c r="E22" s="79" t="s">
        <v>106</v>
      </c>
      <c r="F22" s="79" t="s">
        <v>106</v>
      </c>
      <c r="G22" s="79" t="s">
        <v>106</v>
      </c>
      <c r="H22" s="86">
        <v>0</v>
      </c>
      <c r="I22" s="86">
        <v>0</v>
      </c>
      <c r="J22" s="75">
        <v>0</v>
      </c>
      <c r="K22" s="78">
        <v>0</v>
      </c>
      <c r="L22" s="78">
        <v>0</v>
      </c>
    </row>
    <row r="23" spans="1:12" ht="39" customHeight="1" x14ac:dyDescent="0.25">
      <c r="A23" s="96"/>
      <c r="B23" s="101"/>
      <c r="C23" s="78"/>
      <c r="D23" s="101"/>
      <c r="E23" s="101"/>
      <c r="F23" s="101"/>
      <c r="G23" s="101"/>
      <c r="H23" s="86"/>
      <c r="I23" s="86"/>
      <c r="J23" s="75"/>
      <c r="K23" s="78"/>
      <c r="L23" s="78"/>
    </row>
    <row r="24" spans="1:12" ht="35.25" customHeight="1" x14ac:dyDescent="0.25">
      <c r="A24" s="102" t="s">
        <v>42</v>
      </c>
      <c r="B24" s="78" t="s">
        <v>70</v>
      </c>
      <c r="C24" s="78" t="s">
        <v>15</v>
      </c>
      <c r="D24" s="79" t="s">
        <v>106</v>
      </c>
      <c r="E24" s="79" t="s">
        <v>106</v>
      </c>
      <c r="F24" s="79" t="s">
        <v>106</v>
      </c>
      <c r="G24" s="79" t="s">
        <v>106</v>
      </c>
      <c r="H24" s="86">
        <v>0</v>
      </c>
      <c r="I24" s="86">
        <v>0</v>
      </c>
      <c r="J24" s="75">
        <v>0</v>
      </c>
      <c r="K24" s="78">
        <v>0</v>
      </c>
      <c r="L24" s="78">
        <v>0</v>
      </c>
    </row>
    <row r="25" spans="1:12" ht="15.75" customHeight="1" x14ac:dyDescent="0.25">
      <c r="A25" s="102"/>
      <c r="B25" s="78"/>
      <c r="C25" s="78"/>
      <c r="D25" s="101"/>
      <c r="E25" s="101"/>
      <c r="F25" s="101"/>
      <c r="G25" s="101"/>
      <c r="H25" s="86"/>
      <c r="I25" s="86"/>
      <c r="J25" s="75"/>
      <c r="K25" s="78"/>
      <c r="L25" s="78"/>
    </row>
    <row r="26" spans="1:12" ht="39" customHeight="1" x14ac:dyDescent="0.25">
      <c r="A26" s="102" t="s">
        <v>43</v>
      </c>
      <c r="B26" s="15" t="s">
        <v>71</v>
      </c>
      <c r="C26" s="78" t="s">
        <v>15</v>
      </c>
      <c r="D26" s="19" t="s">
        <v>106</v>
      </c>
      <c r="E26" s="19" t="s">
        <v>106</v>
      </c>
      <c r="F26" s="19" t="s">
        <v>106</v>
      </c>
      <c r="G26" s="19" t="s">
        <v>106</v>
      </c>
      <c r="H26" s="86">
        <v>0</v>
      </c>
      <c r="I26" s="86">
        <v>0</v>
      </c>
      <c r="J26" s="75">
        <v>0</v>
      </c>
      <c r="K26" s="78">
        <v>0</v>
      </c>
      <c r="L26" s="78">
        <v>0</v>
      </c>
    </row>
    <row r="27" spans="1:12" ht="15" hidden="1" customHeight="1" x14ac:dyDescent="0.25">
      <c r="A27" s="102"/>
      <c r="B27" s="9"/>
      <c r="C27" s="78"/>
      <c r="D27" s="19"/>
      <c r="E27" s="19"/>
      <c r="F27" s="19"/>
      <c r="G27" s="19"/>
      <c r="H27" s="86"/>
      <c r="I27" s="86"/>
      <c r="J27" s="75"/>
      <c r="K27" s="78"/>
      <c r="L27" s="78"/>
    </row>
    <row r="28" spans="1:12" ht="15.75" customHeight="1" x14ac:dyDescent="0.25">
      <c r="A28" s="97" t="s">
        <v>21</v>
      </c>
      <c r="B28" s="24" t="s">
        <v>22</v>
      </c>
      <c r="C28" s="99" t="s">
        <v>15</v>
      </c>
      <c r="D28" s="145" t="s">
        <v>106</v>
      </c>
      <c r="E28" s="145" t="s">
        <v>106</v>
      </c>
      <c r="F28" s="145" t="s">
        <v>106</v>
      </c>
      <c r="G28" s="145" t="s">
        <v>106</v>
      </c>
      <c r="H28" s="94">
        <f>SUM(H30:H60)</f>
        <v>21077.692999999999</v>
      </c>
      <c r="I28" s="94">
        <f t="shared" ref="I28:J28" si="1">SUM(I30:I60)</f>
        <v>21077.692999999999</v>
      </c>
      <c r="J28" s="94">
        <f t="shared" si="1"/>
        <v>6074.0240000000003</v>
      </c>
      <c r="K28" s="90">
        <v>29</v>
      </c>
      <c r="L28" s="90">
        <v>29</v>
      </c>
    </row>
    <row r="29" spans="1:12" ht="29.25" customHeight="1" x14ac:dyDescent="0.25">
      <c r="A29" s="98"/>
      <c r="B29" s="16" t="s">
        <v>23</v>
      </c>
      <c r="C29" s="99"/>
      <c r="D29" s="101"/>
      <c r="E29" s="101"/>
      <c r="F29" s="101"/>
      <c r="G29" s="101"/>
      <c r="H29" s="94"/>
      <c r="I29" s="94"/>
      <c r="J29" s="94"/>
      <c r="K29" s="90"/>
      <c r="L29" s="90"/>
    </row>
    <row r="30" spans="1:12" ht="16.5" customHeight="1" x14ac:dyDescent="0.25">
      <c r="A30" s="96" t="s">
        <v>35</v>
      </c>
      <c r="B30" s="23" t="s">
        <v>73</v>
      </c>
      <c r="C30" s="82" t="s">
        <v>15</v>
      </c>
      <c r="D30" s="79" t="s">
        <v>110</v>
      </c>
      <c r="E30" s="140" t="s">
        <v>110</v>
      </c>
      <c r="F30" s="79" t="s">
        <v>110</v>
      </c>
      <c r="G30" s="79" t="s">
        <v>110</v>
      </c>
      <c r="H30" s="131">
        <v>0</v>
      </c>
      <c r="I30" s="131">
        <v>0</v>
      </c>
      <c r="J30" s="133">
        <v>0</v>
      </c>
      <c r="K30" s="135">
        <v>0</v>
      </c>
      <c r="L30" s="135">
        <v>0</v>
      </c>
    </row>
    <row r="31" spans="1:12" ht="30.75" customHeight="1" x14ac:dyDescent="0.25">
      <c r="A31" s="96"/>
      <c r="B31" s="21" t="s">
        <v>72</v>
      </c>
      <c r="C31" s="82"/>
      <c r="D31" s="101"/>
      <c r="E31" s="141"/>
      <c r="F31" s="101"/>
      <c r="G31" s="101"/>
      <c r="H31" s="131"/>
      <c r="I31" s="131"/>
      <c r="J31" s="133"/>
      <c r="K31" s="135"/>
      <c r="L31" s="135"/>
    </row>
    <row r="32" spans="1:12" x14ac:dyDescent="0.25">
      <c r="A32" s="100" t="s">
        <v>24</v>
      </c>
      <c r="B32" s="23" t="s">
        <v>74</v>
      </c>
      <c r="C32" s="82" t="s">
        <v>15</v>
      </c>
      <c r="D32" s="79">
        <v>892</v>
      </c>
      <c r="E32" s="140" t="s">
        <v>107</v>
      </c>
      <c r="F32" s="79">
        <v>820142120</v>
      </c>
      <c r="G32" s="79">
        <v>243</v>
      </c>
      <c r="H32" s="131">
        <v>0</v>
      </c>
      <c r="I32" s="131">
        <v>0</v>
      </c>
      <c r="J32" s="133">
        <v>0</v>
      </c>
      <c r="K32" s="135">
        <v>0</v>
      </c>
      <c r="L32" s="135">
        <v>0</v>
      </c>
    </row>
    <row r="33" spans="1:12" ht="30" customHeight="1" x14ac:dyDescent="0.25">
      <c r="A33" s="80"/>
      <c r="B33" s="21" t="s">
        <v>75</v>
      </c>
      <c r="C33" s="82"/>
      <c r="D33" s="101"/>
      <c r="E33" s="141"/>
      <c r="F33" s="101"/>
      <c r="G33" s="101"/>
      <c r="H33" s="131"/>
      <c r="I33" s="131"/>
      <c r="J33" s="133"/>
      <c r="K33" s="135"/>
      <c r="L33" s="135"/>
    </row>
    <row r="34" spans="1:12" ht="15" customHeight="1" x14ac:dyDescent="0.25">
      <c r="A34" s="80" t="s">
        <v>25</v>
      </c>
      <c r="B34" s="20" t="s">
        <v>76</v>
      </c>
      <c r="C34" s="82" t="s">
        <v>15</v>
      </c>
      <c r="D34" s="79">
        <v>892</v>
      </c>
      <c r="E34" s="140" t="s">
        <v>108</v>
      </c>
      <c r="F34" s="79">
        <v>820122110</v>
      </c>
      <c r="G34" s="79">
        <v>243</v>
      </c>
      <c r="H34" s="131">
        <v>128</v>
      </c>
      <c r="I34" s="131">
        <v>128</v>
      </c>
      <c r="J34" s="133">
        <v>0</v>
      </c>
      <c r="K34" s="135">
        <v>0</v>
      </c>
      <c r="L34" s="135">
        <v>0</v>
      </c>
    </row>
    <row r="35" spans="1:12" ht="27" customHeight="1" x14ac:dyDescent="0.25">
      <c r="A35" s="80"/>
      <c r="B35" s="21" t="s">
        <v>77</v>
      </c>
      <c r="C35" s="82"/>
      <c r="D35" s="105"/>
      <c r="E35" s="144"/>
      <c r="F35" s="105"/>
      <c r="G35" s="105"/>
      <c r="H35" s="131"/>
      <c r="I35" s="131"/>
      <c r="J35" s="133"/>
      <c r="K35" s="135"/>
      <c r="L35" s="135"/>
    </row>
    <row r="36" spans="1:12" ht="15.75" customHeight="1" x14ac:dyDescent="0.25">
      <c r="A36" s="80" t="s">
        <v>26</v>
      </c>
      <c r="B36" s="20" t="s">
        <v>78</v>
      </c>
      <c r="C36" s="82" t="s">
        <v>20</v>
      </c>
      <c r="D36" s="79" t="s">
        <v>110</v>
      </c>
      <c r="E36" s="140" t="s">
        <v>110</v>
      </c>
      <c r="F36" s="79" t="s">
        <v>110</v>
      </c>
      <c r="G36" s="79" t="s">
        <v>110</v>
      </c>
      <c r="H36" s="131">
        <v>0</v>
      </c>
      <c r="I36" s="131">
        <v>0</v>
      </c>
      <c r="J36" s="133">
        <v>0</v>
      </c>
      <c r="K36" s="135">
        <v>0</v>
      </c>
      <c r="L36" s="135">
        <v>0</v>
      </c>
    </row>
    <row r="37" spans="1:12" ht="46.5" customHeight="1" x14ac:dyDescent="0.25">
      <c r="A37" s="80"/>
      <c r="B37" s="21" t="s">
        <v>33</v>
      </c>
      <c r="C37" s="82"/>
      <c r="D37" s="101"/>
      <c r="E37" s="141"/>
      <c r="F37" s="101"/>
      <c r="G37" s="101"/>
      <c r="H37" s="131"/>
      <c r="I37" s="131"/>
      <c r="J37" s="133"/>
      <c r="K37" s="135"/>
      <c r="L37" s="135"/>
    </row>
    <row r="38" spans="1:12" x14ac:dyDescent="0.25">
      <c r="A38" s="80" t="s">
        <v>27</v>
      </c>
      <c r="B38" s="23" t="s">
        <v>79</v>
      </c>
      <c r="C38" s="82" t="s">
        <v>15</v>
      </c>
      <c r="D38" s="79">
        <v>850</v>
      </c>
      <c r="E38" s="140" t="s">
        <v>109</v>
      </c>
      <c r="F38" s="79" t="s">
        <v>55</v>
      </c>
      <c r="G38" s="79">
        <v>244</v>
      </c>
      <c r="H38" s="131">
        <v>19944</v>
      </c>
      <c r="I38" s="131">
        <v>19944</v>
      </c>
      <c r="J38" s="133">
        <v>5854.3310000000001</v>
      </c>
      <c r="K38" s="135">
        <v>34</v>
      </c>
      <c r="L38" s="135">
        <v>34</v>
      </c>
    </row>
    <row r="39" spans="1:12" ht="25.5" x14ac:dyDescent="0.25">
      <c r="A39" s="80"/>
      <c r="B39" s="21" t="s">
        <v>80</v>
      </c>
      <c r="C39" s="82"/>
      <c r="D39" s="101"/>
      <c r="E39" s="141"/>
      <c r="F39" s="101"/>
      <c r="G39" s="101"/>
      <c r="H39" s="131"/>
      <c r="I39" s="131"/>
      <c r="J39" s="133"/>
      <c r="K39" s="135"/>
      <c r="L39" s="135"/>
    </row>
    <row r="40" spans="1:12" x14ac:dyDescent="0.25">
      <c r="A40" s="80" t="s">
        <v>28</v>
      </c>
      <c r="B40" s="23" t="s">
        <v>81</v>
      </c>
      <c r="C40" s="82" t="s">
        <v>15</v>
      </c>
      <c r="D40" s="79" t="s">
        <v>110</v>
      </c>
      <c r="E40" s="140" t="s">
        <v>110</v>
      </c>
      <c r="F40" s="79" t="s">
        <v>110</v>
      </c>
      <c r="G40" s="79" t="s">
        <v>110</v>
      </c>
      <c r="H40" s="131">
        <v>0</v>
      </c>
      <c r="I40" s="131">
        <v>0</v>
      </c>
      <c r="J40" s="133">
        <v>0</v>
      </c>
      <c r="K40" s="135">
        <v>0</v>
      </c>
      <c r="L40" s="135">
        <v>0</v>
      </c>
    </row>
    <row r="41" spans="1:12" ht="25.5" x14ac:dyDescent="0.25">
      <c r="A41" s="80"/>
      <c r="B41" s="23" t="s">
        <v>82</v>
      </c>
      <c r="C41" s="82"/>
      <c r="D41" s="101"/>
      <c r="E41" s="141"/>
      <c r="F41" s="101"/>
      <c r="G41" s="101"/>
      <c r="H41" s="131"/>
      <c r="I41" s="131"/>
      <c r="J41" s="133"/>
      <c r="K41" s="135"/>
      <c r="L41" s="135"/>
    </row>
    <row r="42" spans="1:12" x14ac:dyDescent="0.25">
      <c r="A42" s="80" t="s">
        <v>30</v>
      </c>
      <c r="B42" s="20" t="s">
        <v>83</v>
      </c>
      <c r="C42" s="82" t="s">
        <v>15</v>
      </c>
      <c r="D42" s="79">
        <v>892</v>
      </c>
      <c r="E42" s="140" t="s">
        <v>109</v>
      </c>
      <c r="F42" s="79">
        <v>820465030</v>
      </c>
      <c r="G42" s="79">
        <v>244</v>
      </c>
      <c r="H42" s="131">
        <v>0</v>
      </c>
      <c r="I42" s="131">
        <v>0</v>
      </c>
      <c r="J42" s="133">
        <v>0</v>
      </c>
      <c r="K42" s="135">
        <v>0</v>
      </c>
      <c r="L42" s="135">
        <v>0</v>
      </c>
    </row>
    <row r="43" spans="1:12" ht="25.5" customHeight="1" x14ac:dyDescent="0.25">
      <c r="A43" s="80"/>
      <c r="B43" s="21" t="s">
        <v>29</v>
      </c>
      <c r="C43" s="82"/>
      <c r="D43" s="101"/>
      <c r="E43" s="141"/>
      <c r="F43" s="101"/>
      <c r="G43" s="101"/>
      <c r="H43" s="131"/>
      <c r="I43" s="131"/>
      <c r="J43" s="133"/>
      <c r="K43" s="135"/>
      <c r="L43" s="135"/>
    </row>
    <row r="44" spans="1:12" ht="16.5" customHeight="1" x14ac:dyDescent="0.25">
      <c r="A44" s="79" t="s">
        <v>31</v>
      </c>
      <c r="B44" s="23" t="s">
        <v>150</v>
      </c>
      <c r="C44" s="79" t="s">
        <v>15</v>
      </c>
      <c r="D44" s="79">
        <v>861</v>
      </c>
      <c r="E44" s="140" t="s">
        <v>109</v>
      </c>
      <c r="F44" s="79">
        <v>820460450</v>
      </c>
      <c r="G44" s="79">
        <v>244</v>
      </c>
      <c r="H44" s="131">
        <v>0</v>
      </c>
      <c r="I44" s="131">
        <v>0</v>
      </c>
      <c r="J44" s="133">
        <v>0</v>
      </c>
      <c r="K44" s="135">
        <v>0</v>
      </c>
      <c r="L44" s="135">
        <v>0</v>
      </c>
    </row>
    <row r="45" spans="1:12" ht="32.25" customHeight="1" x14ac:dyDescent="0.25">
      <c r="A45" s="142"/>
      <c r="B45" s="20" t="s">
        <v>84</v>
      </c>
      <c r="C45" s="142"/>
      <c r="D45" s="101"/>
      <c r="E45" s="101"/>
      <c r="F45" s="101"/>
      <c r="G45" s="101"/>
      <c r="H45" s="131"/>
      <c r="I45" s="131"/>
      <c r="J45" s="133"/>
      <c r="K45" s="135"/>
      <c r="L45" s="135"/>
    </row>
    <row r="46" spans="1:12" ht="15.75" customHeight="1" x14ac:dyDescent="0.25">
      <c r="A46" s="100" t="s">
        <v>32</v>
      </c>
      <c r="B46" s="19" t="s">
        <v>158</v>
      </c>
      <c r="C46" s="78" t="s">
        <v>15</v>
      </c>
      <c r="D46" s="142" t="s">
        <v>110</v>
      </c>
      <c r="E46" s="143" t="s">
        <v>110</v>
      </c>
      <c r="F46" s="142" t="s">
        <v>110</v>
      </c>
      <c r="G46" s="142" t="s">
        <v>110</v>
      </c>
      <c r="H46" s="137">
        <v>0</v>
      </c>
      <c r="I46" s="137">
        <v>0</v>
      </c>
      <c r="J46" s="138">
        <v>0</v>
      </c>
      <c r="K46" s="139">
        <v>0</v>
      </c>
      <c r="L46" s="139">
        <v>0</v>
      </c>
    </row>
    <row r="47" spans="1:12" ht="42.75" customHeight="1" x14ac:dyDescent="0.25">
      <c r="A47" s="80"/>
      <c r="B47" s="19" t="s">
        <v>85</v>
      </c>
      <c r="C47" s="78"/>
      <c r="D47" s="101"/>
      <c r="E47" s="141"/>
      <c r="F47" s="101"/>
      <c r="G47" s="101"/>
      <c r="H47" s="132"/>
      <c r="I47" s="132"/>
      <c r="J47" s="134"/>
      <c r="K47" s="136"/>
      <c r="L47" s="136"/>
    </row>
    <row r="48" spans="1:12" ht="15.75" customHeight="1" x14ac:dyDescent="0.25">
      <c r="A48" s="80" t="s">
        <v>34</v>
      </c>
      <c r="B48" s="20" t="s">
        <v>205</v>
      </c>
      <c r="C48" s="82" t="s">
        <v>15</v>
      </c>
      <c r="D48" s="79" t="s">
        <v>110</v>
      </c>
      <c r="E48" s="140" t="s">
        <v>110</v>
      </c>
      <c r="F48" s="79" t="s">
        <v>110</v>
      </c>
      <c r="G48" s="79" t="s">
        <v>110</v>
      </c>
      <c r="H48" s="131">
        <v>0</v>
      </c>
      <c r="I48" s="131">
        <v>0</v>
      </c>
      <c r="J48" s="133">
        <v>0</v>
      </c>
      <c r="K48" s="135">
        <v>0</v>
      </c>
      <c r="L48" s="135">
        <v>0</v>
      </c>
    </row>
    <row r="49" spans="1:12" ht="40.5" customHeight="1" x14ac:dyDescent="0.25">
      <c r="A49" s="81"/>
      <c r="B49" s="23" t="s">
        <v>86</v>
      </c>
      <c r="C49" s="83"/>
      <c r="D49" s="101"/>
      <c r="E49" s="141"/>
      <c r="F49" s="101"/>
      <c r="G49" s="101"/>
      <c r="H49" s="132"/>
      <c r="I49" s="132"/>
      <c r="J49" s="134"/>
      <c r="K49" s="136"/>
      <c r="L49" s="136"/>
    </row>
    <row r="50" spans="1:12" ht="36.75" customHeight="1" x14ac:dyDescent="0.25">
      <c r="A50" s="17" t="s">
        <v>87</v>
      </c>
      <c r="B50" s="19" t="s">
        <v>160</v>
      </c>
      <c r="C50" s="19" t="s">
        <v>15</v>
      </c>
      <c r="D50" s="19">
        <v>892</v>
      </c>
      <c r="E50" s="18" t="s">
        <v>109</v>
      </c>
      <c r="F50" s="19" t="s">
        <v>113</v>
      </c>
      <c r="G50" s="19" t="s">
        <v>110</v>
      </c>
      <c r="H50" s="28">
        <v>0</v>
      </c>
      <c r="I50" s="28">
        <v>0</v>
      </c>
      <c r="J50" s="43">
        <v>0</v>
      </c>
      <c r="K50" s="22">
        <v>0</v>
      </c>
      <c r="L50" s="22">
        <v>0</v>
      </c>
    </row>
    <row r="51" spans="1:12" ht="38.25" x14ac:dyDescent="0.25">
      <c r="A51" s="17" t="s">
        <v>88</v>
      </c>
      <c r="B51" s="19" t="s">
        <v>161</v>
      </c>
      <c r="C51" s="19" t="s">
        <v>15</v>
      </c>
      <c r="D51" s="19" t="s">
        <v>110</v>
      </c>
      <c r="E51" s="19" t="s">
        <v>110</v>
      </c>
      <c r="F51" s="19" t="s">
        <v>110</v>
      </c>
      <c r="G51" s="19" t="s">
        <v>110</v>
      </c>
      <c r="H51" s="28">
        <v>0</v>
      </c>
      <c r="I51" s="28">
        <v>0</v>
      </c>
      <c r="J51" s="43">
        <v>0</v>
      </c>
      <c r="K51" s="22">
        <v>0</v>
      </c>
      <c r="L51" s="22">
        <v>0</v>
      </c>
    </row>
    <row r="52" spans="1:12" ht="33" customHeight="1" x14ac:dyDescent="0.25">
      <c r="A52" s="17" t="s">
        <v>89</v>
      </c>
      <c r="B52" s="19" t="s">
        <v>162</v>
      </c>
      <c r="C52" s="19" t="s">
        <v>15</v>
      </c>
      <c r="D52" s="19" t="s">
        <v>110</v>
      </c>
      <c r="E52" s="19" t="s">
        <v>110</v>
      </c>
      <c r="F52" s="19" t="s">
        <v>110</v>
      </c>
      <c r="G52" s="19" t="s">
        <v>110</v>
      </c>
      <c r="H52" s="28">
        <v>0</v>
      </c>
      <c r="I52" s="28">
        <v>0</v>
      </c>
      <c r="J52" s="43">
        <v>0</v>
      </c>
      <c r="K52" s="22">
        <v>0</v>
      </c>
      <c r="L52" s="22">
        <v>0</v>
      </c>
    </row>
    <row r="53" spans="1:12" ht="63.75" x14ac:dyDescent="0.25">
      <c r="A53" s="17" t="s">
        <v>90</v>
      </c>
      <c r="B53" s="19" t="s">
        <v>206</v>
      </c>
      <c r="C53" s="19" t="s">
        <v>15</v>
      </c>
      <c r="D53" s="19">
        <v>850</v>
      </c>
      <c r="E53" s="18" t="s">
        <v>111</v>
      </c>
      <c r="F53" s="19">
        <v>820660470</v>
      </c>
      <c r="G53" s="19">
        <v>244</v>
      </c>
      <c r="H53" s="28">
        <v>250</v>
      </c>
      <c r="I53" s="28">
        <v>250</v>
      </c>
      <c r="J53" s="43">
        <v>0</v>
      </c>
      <c r="K53" s="22">
        <v>0</v>
      </c>
      <c r="L53" s="22">
        <v>0</v>
      </c>
    </row>
    <row r="54" spans="1:12" ht="38.25" x14ac:dyDescent="0.25">
      <c r="A54" s="17" t="s">
        <v>91</v>
      </c>
      <c r="B54" s="19" t="s">
        <v>207</v>
      </c>
      <c r="C54" s="19" t="s">
        <v>15</v>
      </c>
      <c r="D54" s="19">
        <v>850</v>
      </c>
      <c r="E54" s="18" t="s">
        <v>111</v>
      </c>
      <c r="F54" s="19" t="s">
        <v>114</v>
      </c>
      <c r="G54" s="19">
        <v>244</v>
      </c>
      <c r="H54" s="28">
        <v>355</v>
      </c>
      <c r="I54" s="28">
        <v>355</v>
      </c>
      <c r="J54" s="43">
        <v>0</v>
      </c>
      <c r="K54" s="22">
        <v>0</v>
      </c>
      <c r="L54" s="22">
        <v>0</v>
      </c>
    </row>
    <row r="55" spans="1:12" ht="38.25" x14ac:dyDescent="0.25">
      <c r="A55" s="17" t="s">
        <v>92</v>
      </c>
      <c r="B55" s="19" t="s">
        <v>93</v>
      </c>
      <c r="C55" s="19" t="s">
        <v>15</v>
      </c>
      <c r="D55" s="19">
        <v>892</v>
      </c>
      <c r="E55" s="18" t="s">
        <v>107</v>
      </c>
      <c r="F55" s="12" t="s">
        <v>56</v>
      </c>
      <c r="G55" s="19">
        <v>243</v>
      </c>
      <c r="H55" s="28">
        <v>0</v>
      </c>
      <c r="I55" s="28">
        <v>0</v>
      </c>
      <c r="J55" s="43">
        <v>0</v>
      </c>
      <c r="K55" s="22">
        <v>0</v>
      </c>
      <c r="L55" s="22">
        <v>0</v>
      </c>
    </row>
    <row r="56" spans="1:12" ht="41.25" customHeight="1" x14ac:dyDescent="0.25">
      <c r="A56" s="17" t="s">
        <v>94</v>
      </c>
      <c r="B56" s="14" t="s">
        <v>98</v>
      </c>
      <c r="C56" s="19" t="s">
        <v>15</v>
      </c>
      <c r="D56" s="19">
        <v>892</v>
      </c>
      <c r="E56" s="19">
        <v>605</v>
      </c>
      <c r="F56" s="19" t="s">
        <v>112</v>
      </c>
      <c r="G56" s="19">
        <v>244</v>
      </c>
      <c r="H56" s="28">
        <v>0</v>
      </c>
      <c r="I56" s="28">
        <v>0</v>
      </c>
      <c r="J56" s="43">
        <v>0</v>
      </c>
      <c r="K56" s="22">
        <v>0</v>
      </c>
      <c r="L56" s="22">
        <v>0</v>
      </c>
    </row>
    <row r="57" spans="1:12" ht="57.75" customHeight="1" x14ac:dyDescent="0.25">
      <c r="A57" s="5" t="s">
        <v>146</v>
      </c>
      <c r="B57" s="14" t="s">
        <v>145</v>
      </c>
      <c r="C57" s="19" t="s">
        <v>15</v>
      </c>
      <c r="D57" s="5">
        <v>850</v>
      </c>
      <c r="E57" s="5">
        <v>405</v>
      </c>
      <c r="F57" s="5" t="s">
        <v>148</v>
      </c>
      <c r="G57" s="5">
        <v>521</v>
      </c>
      <c r="H57" s="28">
        <v>0</v>
      </c>
      <c r="I57" s="28">
        <v>0</v>
      </c>
      <c r="J57" s="43">
        <v>0</v>
      </c>
      <c r="K57" s="22">
        <v>0</v>
      </c>
      <c r="L57" s="22">
        <v>0</v>
      </c>
    </row>
    <row r="58" spans="1:12" ht="51" x14ac:dyDescent="0.25">
      <c r="A58" s="5" t="s">
        <v>147</v>
      </c>
      <c r="B58" s="14" t="s">
        <v>165</v>
      </c>
      <c r="C58" s="19" t="s">
        <v>15</v>
      </c>
      <c r="D58" s="5">
        <v>861</v>
      </c>
      <c r="E58" s="5">
        <v>503</v>
      </c>
      <c r="F58" s="5">
        <v>820471360</v>
      </c>
      <c r="G58" s="5">
        <v>540</v>
      </c>
      <c r="H58" s="28">
        <v>0</v>
      </c>
      <c r="I58" s="28">
        <v>0</v>
      </c>
      <c r="J58" s="43">
        <v>0</v>
      </c>
      <c r="K58" s="22">
        <v>0</v>
      </c>
      <c r="L58" s="22">
        <v>0</v>
      </c>
    </row>
    <row r="59" spans="1:12" ht="51" x14ac:dyDescent="0.25">
      <c r="A59" s="5" t="s">
        <v>152</v>
      </c>
      <c r="B59" s="25" t="s">
        <v>208</v>
      </c>
      <c r="C59" s="19" t="s">
        <v>15</v>
      </c>
      <c r="D59" s="19" t="s">
        <v>110</v>
      </c>
      <c r="E59" s="19" t="s">
        <v>110</v>
      </c>
      <c r="F59" s="19" t="s">
        <v>110</v>
      </c>
      <c r="G59" s="19" t="s">
        <v>110</v>
      </c>
      <c r="H59" s="28">
        <v>0</v>
      </c>
      <c r="I59" s="28">
        <v>0</v>
      </c>
      <c r="J59" s="43">
        <v>0</v>
      </c>
      <c r="K59" s="22">
        <v>0</v>
      </c>
      <c r="L59" s="22">
        <v>0</v>
      </c>
    </row>
    <row r="60" spans="1:12" ht="38.25" x14ac:dyDescent="0.25">
      <c r="A60" s="5" t="s">
        <v>153</v>
      </c>
      <c r="B60" s="25" t="s">
        <v>209</v>
      </c>
      <c r="C60" s="19" t="s">
        <v>15</v>
      </c>
      <c r="D60" s="5">
        <v>892</v>
      </c>
      <c r="E60" s="5">
        <v>503</v>
      </c>
      <c r="F60" s="5">
        <v>820460200</v>
      </c>
      <c r="G60" s="5">
        <v>521</v>
      </c>
      <c r="H60" s="28">
        <v>400.69299999999998</v>
      </c>
      <c r="I60" s="28">
        <v>400.69299999999998</v>
      </c>
      <c r="J60" s="43">
        <v>219.69300000000001</v>
      </c>
      <c r="K60" s="22">
        <v>55</v>
      </c>
      <c r="L60" s="22">
        <v>55</v>
      </c>
    </row>
    <row r="61" spans="1:12" ht="15.7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5.7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5.75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5.7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5.75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5.75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5.75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5.75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5.75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5.75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5.75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5.75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5.75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5.75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5.75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5.75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5.75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5.75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5.75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5.75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</sheetData>
  <mergeCells count="238">
    <mergeCell ref="A1:L3"/>
    <mergeCell ref="A4:A6"/>
    <mergeCell ref="B4:B6"/>
    <mergeCell ref="C4:C6"/>
    <mergeCell ref="H4:L4"/>
    <mergeCell ref="I8:I9"/>
    <mergeCell ref="J8:J9"/>
    <mergeCell ref="K8:K9"/>
    <mergeCell ref="L8:L9"/>
    <mergeCell ref="D4:G4"/>
    <mergeCell ref="A10:A11"/>
    <mergeCell ref="C10:C11"/>
    <mergeCell ref="L5:L6"/>
    <mergeCell ref="A8:A9"/>
    <mergeCell ref="B8:B9"/>
    <mergeCell ref="C8:C9"/>
    <mergeCell ref="H8:H9"/>
    <mergeCell ref="H5:H6"/>
    <mergeCell ref="I5:I6"/>
    <mergeCell ref="J5:J6"/>
    <mergeCell ref="K5:K6"/>
    <mergeCell ref="H12:H13"/>
    <mergeCell ref="I12:I13"/>
    <mergeCell ref="J12:J13"/>
    <mergeCell ref="K12:K13"/>
    <mergeCell ref="L12:L13"/>
    <mergeCell ref="A14:A15"/>
    <mergeCell ref="B14:B15"/>
    <mergeCell ref="C14:C15"/>
    <mergeCell ref="L10:L11"/>
    <mergeCell ref="A12:A13"/>
    <mergeCell ref="B12:B13"/>
    <mergeCell ref="C12:C13"/>
    <mergeCell ref="H10:H11"/>
    <mergeCell ref="I10:I11"/>
    <mergeCell ref="J10:J11"/>
    <mergeCell ref="K10:K11"/>
    <mergeCell ref="D10:D11"/>
    <mergeCell ref="E10:E11"/>
    <mergeCell ref="G10:G11"/>
    <mergeCell ref="D12:D13"/>
    <mergeCell ref="E12:E13"/>
    <mergeCell ref="F12:F13"/>
    <mergeCell ref="G12:G13"/>
    <mergeCell ref="F10:F11"/>
    <mergeCell ref="H16:H17"/>
    <mergeCell ref="I16:I17"/>
    <mergeCell ref="J16:J17"/>
    <mergeCell ref="K16:K17"/>
    <mergeCell ref="L16:L17"/>
    <mergeCell ref="A18:A19"/>
    <mergeCell ref="B18:B19"/>
    <mergeCell ref="C18:C19"/>
    <mergeCell ref="K14:K15"/>
    <mergeCell ref="L14:L15"/>
    <mergeCell ref="A16:A17"/>
    <mergeCell ref="B16:B17"/>
    <mergeCell ref="C16:C17"/>
    <mergeCell ref="H14:H15"/>
    <mergeCell ref="I14:I15"/>
    <mergeCell ref="J14:J15"/>
    <mergeCell ref="D16:D17"/>
    <mergeCell ref="E16:E17"/>
    <mergeCell ref="F16:F17"/>
    <mergeCell ref="G16:G17"/>
    <mergeCell ref="D18:D19"/>
    <mergeCell ref="E18:E19"/>
    <mergeCell ref="F18:F19"/>
    <mergeCell ref="G18:G19"/>
    <mergeCell ref="H20:H21"/>
    <mergeCell ref="I20:I21"/>
    <mergeCell ref="J20:J21"/>
    <mergeCell ref="K20:K21"/>
    <mergeCell ref="L20:L21"/>
    <mergeCell ref="A22:A23"/>
    <mergeCell ref="B22:B23"/>
    <mergeCell ref="C22:C23"/>
    <mergeCell ref="K18:K19"/>
    <mergeCell ref="L18:L19"/>
    <mergeCell ref="A20:A21"/>
    <mergeCell ref="B20:B21"/>
    <mergeCell ref="C20:C21"/>
    <mergeCell ref="H18:H19"/>
    <mergeCell ref="I18:I19"/>
    <mergeCell ref="J18:J19"/>
    <mergeCell ref="D20:D21"/>
    <mergeCell ref="E20:E21"/>
    <mergeCell ref="F20:F21"/>
    <mergeCell ref="G20:G21"/>
    <mergeCell ref="H24:H25"/>
    <mergeCell ref="I24:I25"/>
    <mergeCell ref="J24:J25"/>
    <mergeCell ref="K24:K25"/>
    <mergeCell ref="L24:L25"/>
    <mergeCell ref="A26:A27"/>
    <mergeCell ref="C26:C27"/>
    <mergeCell ref="K22:K23"/>
    <mergeCell ref="L22:L23"/>
    <mergeCell ref="A24:A25"/>
    <mergeCell ref="B24:B25"/>
    <mergeCell ref="C24:C25"/>
    <mergeCell ref="H22:H23"/>
    <mergeCell ref="I22:I23"/>
    <mergeCell ref="J22:J23"/>
    <mergeCell ref="D22:D23"/>
    <mergeCell ref="E22:E23"/>
    <mergeCell ref="F22:F23"/>
    <mergeCell ref="G22:G23"/>
    <mergeCell ref="D24:D25"/>
    <mergeCell ref="E24:E25"/>
    <mergeCell ref="F24:F25"/>
    <mergeCell ref="G24:G25"/>
    <mergeCell ref="I28:I29"/>
    <mergeCell ref="J28:J29"/>
    <mergeCell ref="K28:K29"/>
    <mergeCell ref="L28:L29"/>
    <mergeCell ref="A30:A31"/>
    <mergeCell ref="C30:C31"/>
    <mergeCell ref="L26:L27"/>
    <mergeCell ref="A28:A29"/>
    <mergeCell ref="C28:C29"/>
    <mergeCell ref="H28:H29"/>
    <mergeCell ref="H26:H27"/>
    <mergeCell ref="I26:I27"/>
    <mergeCell ref="J26:J27"/>
    <mergeCell ref="K26:K27"/>
    <mergeCell ref="D28:D29"/>
    <mergeCell ref="E28:E29"/>
    <mergeCell ref="F28:F29"/>
    <mergeCell ref="G28:G29"/>
    <mergeCell ref="H32:H33"/>
    <mergeCell ref="I32:I33"/>
    <mergeCell ref="J32:J33"/>
    <mergeCell ref="K32:K33"/>
    <mergeCell ref="L32:L33"/>
    <mergeCell ref="A32:A33"/>
    <mergeCell ref="C32:C33"/>
    <mergeCell ref="H30:H31"/>
    <mergeCell ref="I30:I31"/>
    <mergeCell ref="J30:J31"/>
    <mergeCell ref="K30:K31"/>
    <mergeCell ref="L30:L31"/>
    <mergeCell ref="D30:D31"/>
    <mergeCell ref="E30:E31"/>
    <mergeCell ref="F30:F31"/>
    <mergeCell ref="G30:G31"/>
    <mergeCell ref="D32:D33"/>
    <mergeCell ref="E32:E33"/>
    <mergeCell ref="F32:F33"/>
    <mergeCell ref="G32:G33"/>
    <mergeCell ref="H36:H37"/>
    <mergeCell ref="I36:I37"/>
    <mergeCell ref="J36:J37"/>
    <mergeCell ref="K36:K37"/>
    <mergeCell ref="L36:L37"/>
    <mergeCell ref="A36:A37"/>
    <mergeCell ref="C36:C37"/>
    <mergeCell ref="H34:H35"/>
    <mergeCell ref="I34:I35"/>
    <mergeCell ref="J34:J35"/>
    <mergeCell ref="K34:K35"/>
    <mergeCell ref="L34:L35"/>
    <mergeCell ref="A34:A35"/>
    <mergeCell ref="C34:C35"/>
    <mergeCell ref="F34:F35"/>
    <mergeCell ref="G34:G35"/>
    <mergeCell ref="D36:D37"/>
    <mergeCell ref="E36:E37"/>
    <mergeCell ref="F36:F37"/>
    <mergeCell ref="G36:G37"/>
    <mergeCell ref="D34:D35"/>
    <mergeCell ref="E34:E35"/>
    <mergeCell ref="H40:H41"/>
    <mergeCell ref="I40:I41"/>
    <mergeCell ref="J40:J41"/>
    <mergeCell ref="K40:K41"/>
    <mergeCell ref="L40:L41"/>
    <mergeCell ref="A40:A41"/>
    <mergeCell ref="C40:C41"/>
    <mergeCell ref="H38:H39"/>
    <mergeCell ref="I38:I39"/>
    <mergeCell ref="J38:J39"/>
    <mergeCell ref="K38:K39"/>
    <mergeCell ref="L38:L39"/>
    <mergeCell ref="A38:A39"/>
    <mergeCell ref="C38:C39"/>
    <mergeCell ref="D38:D39"/>
    <mergeCell ref="E38:E39"/>
    <mergeCell ref="F38:F39"/>
    <mergeCell ref="G38:G39"/>
    <mergeCell ref="D40:D41"/>
    <mergeCell ref="E40:E41"/>
    <mergeCell ref="F40:F41"/>
    <mergeCell ref="G40:G41"/>
    <mergeCell ref="H44:H45"/>
    <mergeCell ref="I44:I45"/>
    <mergeCell ref="J44:J45"/>
    <mergeCell ref="K44:K45"/>
    <mergeCell ref="L44:L45"/>
    <mergeCell ref="A44:A45"/>
    <mergeCell ref="H42:H43"/>
    <mergeCell ref="I42:I43"/>
    <mergeCell ref="J42:J43"/>
    <mergeCell ref="K42:K43"/>
    <mergeCell ref="L42:L43"/>
    <mergeCell ref="A42:A43"/>
    <mergeCell ref="C42:C43"/>
    <mergeCell ref="D42:D43"/>
    <mergeCell ref="E42:E43"/>
    <mergeCell ref="F42:F43"/>
    <mergeCell ref="G42:G43"/>
    <mergeCell ref="E44:E45"/>
    <mergeCell ref="D44:D45"/>
    <mergeCell ref="F44:F45"/>
    <mergeCell ref="G44:G45"/>
    <mergeCell ref="C44:C45"/>
    <mergeCell ref="H48:H49"/>
    <mergeCell ref="I48:I49"/>
    <mergeCell ref="J48:J49"/>
    <mergeCell ref="K48:K49"/>
    <mergeCell ref="L48:L49"/>
    <mergeCell ref="A48:A49"/>
    <mergeCell ref="C48:C49"/>
    <mergeCell ref="H46:H47"/>
    <mergeCell ref="I46:I47"/>
    <mergeCell ref="J46:J47"/>
    <mergeCell ref="K46:K47"/>
    <mergeCell ref="L46:L47"/>
    <mergeCell ref="A46:A47"/>
    <mergeCell ref="C46:C47"/>
    <mergeCell ref="D48:D49"/>
    <mergeCell ref="E48:E49"/>
    <mergeCell ref="F48:F49"/>
    <mergeCell ref="G48:G49"/>
    <mergeCell ref="D46:D47"/>
    <mergeCell ref="E46:E47"/>
    <mergeCell ref="F46:F47"/>
    <mergeCell ref="G46:G47"/>
  </mergeCells>
  <pageMargins left="0.7" right="0.7" top="0.75" bottom="0.75" header="0.3" footer="0.3"/>
  <pageSetup paperSize="9" scale="7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D79BD-AFC1-4DB6-9318-EB0363117A73}">
  <sheetPr>
    <pageSetUpPr fitToPage="1"/>
  </sheetPr>
  <dimension ref="A1:I203"/>
  <sheetViews>
    <sheetView view="pageBreakPreview" topLeftCell="A184" zoomScale="60" zoomScaleNormal="100" workbookViewId="0">
      <selection activeCell="H70" sqref="H70"/>
    </sheetView>
  </sheetViews>
  <sheetFormatPr defaultRowHeight="15" x14ac:dyDescent="0.25"/>
  <cols>
    <col min="1" max="1" width="4.85546875" customWidth="1"/>
    <col min="2" max="2" width="44.5703125" customWidth="1"/>
    <col min="3" max="3" width="32.28515625" customWidth="1"/>
    <col min="4" max="4" width="17.5703125" customWidth="1"/>
    <col min="5" max="5" width="19.42578125" customWidth="1"/>
    <col min="6" max="6" width="14.28515625" customWidth="1"/>
    <col min="8" max="8" width="11" bestFit="1" customWidth="1"/>
    <col min="9" max="9" width="16.42578125" customWidth="1"/>
  </cols>
  <sheetData>
    <row r="1" spans="1:9" x14ac:dyDescent="0.25">
      <c r="A1" s="71" t="s">
        <v>116</v>
      </c>
      <c r="B1" s="71"/>
      <c r="C1" s="71"/>
      <c r="D1" s="71"/>
      <c r="E1" s="71"/>
      <c r="F1" s="71"/>
    </row>
    <row r="2" spans="1:9" x14ac:dyDescent="0.25">
      <c r="A2" s="71"/>
      <c r="B2" s="71"/>
      <c r="C2" s="71"/>
      <c r="D2" s="71"/>
      <c r="E2" s="71"/>
      <c r="F2" s="71"/>
    </row>
    <row r="3" spans="1:9" ht="18.75" customHeight="1" x14ac:dyDescent="0.25">
      <c r="A3" s="71"/>
      <c r="B3" s="71"/>
      <c r="C3" s="71"/>
      <c r="D3" s="71"/>
      <c r="E3" s="71"/>
      <c r="F3" s="71"/>
    </row>
    <row r="4" spans="1:9" ht="25.5" x14ac:dyDescent="0.25">
      <c r="B4" s="13" t="s">
        <v>117</v>
      </c>
      <c r="C4" s="13" t="s">
        <v>118</v>
      </c>
      <c r="D4" s="13" t="s">
        <v>119</v>
      </c>
      <c r="E4" s="13" t="s">
        <v>120</v>
      </c>
      <c r="F4" s="13" t="s">
        <v>121</v>
      </c>
    </row>
    <row r="5" spans="1:9" ht="15.75" x14ac:dyDescent="0.25">
      <c r="A5" s="2"/>
      <c r="B5" s="152" t="s">
        <v>128</v>
      </c>
      <c r="C5" s="30" t="s">
        <v>122</v>
      </c>
      <c r="D5" s="44">
        <f t="shared" ref="D5:E10" si="0">SUM(D11+D71)</f>
        <v>97996.692999999999</v>
      </c>
      <c r="E5" s="44">
        <f t="shared" si="0"/>
        <v>35509.440999999999</v>
      </c>
      <c r="F5" s="45">
        <f>SUM(E5/D5*100)</f>
        <v>36.235346227448716</v>
      </c>
      <c r="I5" s="53"/>
    </row>
    <row r="6" spans="1:9" ht="15.75" x14ac:dyDescent="0.25">
      <c r="A6" s="2"/>
      <c r="B6" s="153"/>
      <c r="C6" s="30" t="s">
        <v>123</v>
      </c>
      <c r="D6" s="44">
        <f t="shared" si="0"/>
        <v>5781.7000000000007</v>
      </c>
      <c r="E6" s="44">
        <f t="shared" si="0"/>
        <v>2408.1889999999999</v>
      </c>
      <c r="F6" s="45">
        <f>SUM(E6/D6*100)</f>
        <v>41.651918985765427</v>
      </c>
    </row>
    <row r="7" spans="1:9" ht="15.75" x14ac:dyDescent="0.25">
      <c r="A7" s="2"/>
      <c r="B7" s="153"/>
      <c r="C7" s="30" t="s">
        <v>124</v>
      </c>
      <c r="D7" s="44">
        <f t="shared" si="0"/>
        <v>64890.299999999996</v>
      </c>
      <c r="E7" s="44">
        <f t="shared" si="0"/>
        <v>21373.580999999998</v>
      </c>
      <c r="F7" s="45">
        <f>SUM(E7/D7*100)</f>
        <v>32.938021553298412</v>
      </c>
      <c r="I7" s="54"/>
    </row>
    <row r="8" spans="1:9" ht="15.75" x14ac:dyDescent="0.25">
      <c r="A8" s="2"/>
      <c r="B8" s="153"/>
      <c r="C8" s="31" t="s">
        <v>125</v>
      </c>
      <c r="D8" s="44">
        <f t="shared" si="0"/>
        <v>27324.692999999999</v>
      </c>
      <c r="E8" s="44">
        <f t="shared" si="0"/>
        <v>11727.671</v>
      </c>
      <c r="F8" s="45">
        <f>SUM(E8/D8*100)</f>
        <v>42.919680744446062</v>
      </c>
    </row>
    <row r="9" spans="1:9" ht="15.75" x14ac:dyDescent="0.25">
      <c r="A9" s="2"/>
      <c r="B9" s="153"/>
      <c r="C9" s="31" t="s">
        <v>126</v>
      </c>
      <c r="D9" s="44">
        <f t="shared" si="0"/>
        <v>0</v>
      </c>
      <c r="E9" s="44">
        <f t="shared" si="0"/>
        <v>0</v>
      </c>
      <c r="F9" s="45">
        <v>0</v>
      </c>
    </row>
    <row r="10" spans="1:9" ht="15.75" x14ac:dyDescent="0.25">
      <c r="A10" s="2"/>
      <c r="B10" s="154"/>
      <c r="C10" s="31" t="s">
        <v>127</v>
      </c>
      <c r="D10" s="44">
        <f t="shared" si="0"/>
        <v>0</v>
      </c>
      <c r="E10" s="44">
        <f t="shared" si="0"/>
        <v>0</v>
      </c>
      <c r="F10" s="45">
        <v>0</v>
      </c>
    </row>
    <row r="11" spans="1:9" ht="15.75" x14ac:dyDescent="0.25">
      <c r="A11" s="2"/>
      <c r="B11" s="145" t="s">
        <v>129</v>
      </c>
      <c r="C11" s="30" t="s">
        <v>122</v>
      </c>
      <c r="D11" s="46">
        <f>SUM(D12:D16)</f>
        <v>61110</v>
      </c>
      <c r="E11" s="42">
        <f>SUM(E12:E16)</f>
        <v>27480.637999999999</v>
      </c>
      <c r="F11" s="45">
        <f>SUM(E11/D11*100)</f>
        <v>44.969134347897231</v>
      </c>
    </row>
    <row r="12" spans="1:9" ht="15.75" x14ac:dyDescent="0.25">
      <c r="A12" s="2"/>
      <c r="B12" s="155"/>
      <c r="C12" s="30" t="s">
        <v>123</v>
      </c>
      <c r="D12" s="46">
        <f t="shared" ref="D12:E14" si="1">SUM(D18+D24+D30+D36+D42+D48+D54+D60)</f>
        <v>2737.8</v>
      </c>
      <c r="E12" s="42">
        <f t="shared" si="1"/>
        <v>2408.1889999999999</v>
      </c>
      <c r="F12" s="45">
        <f>SUM(E12/D12*100)</f>
        <v>87.960734896632317</v>
      </c>
    </row>
    <row r="13" spans="1:9" ht="15.75" x14ac:dyDescent="0.25">
      <c r="A13" s="2"/>
      <c r="B13" s="155"/>
      <c r="C13" s="30" t="s">
        <v>124</v>
      </c>
      <c r="D13" s="46">
        <f>SUM(D25+D31+D55+D61)</f>
        <v>52125.2</v>
      </c>
      <c r="E13" s="42">
        <f t="shared" si="1"/>
        <v>19418.802</v>
      </c>
      <c r="F13" s="45">
        <f>SUM(E13/D13*100)</f>
        <v>37.254153461281689</v>
      </c>
      <c r="I13" s="52"/>
    </row>
    <row r="14" spans="1:9" ht="15.75" x14ac:dyDescent="0.25">
      <c r="A14" s="2"/>
      <c r="B14" s="155"/>
      <c r="C14" s="31" t="s">
        <v>125</v>
      </c>
      <c r="D14" s="46">
        <f t="shared" si="1"/>
        <v>6247</v>
      </c>
      <c r="E14" s="42">
        <f t="shared" si="1"/>
        <v>5653.6469999999999</v>
      </c>
      <c r="F14" s="45">
        <f>SUM(E14/D14*100)</f>
        <v>90.501792860573076</v>
      </c>
    </row>
    <row r="15" spans="1:9" ht="15.75" x14ac:dyDescent="0.25">
      <c r="A15" s="2"/>
      <c r="B15" s="155"/>
      <c r="C15" s="31" t="s">
        <v>126</v>
      </c>
      <c r="D15" s="46">
        <v>0</v>
      </c>
      <c r="E15" s="42">
        <v>0</v>
      </c>
      <c r="F15" s="45">
        <v>0</v>
      </c>
    </row>
    <row r="16" spans="1:9" ht="15.75" x14ac:dyDescent="0.25">
      <c r="A16" s="2"/>
      <c r="B16" s="156"/>
      <c r="C16" s="31" t="s">
        <v>127</v>
      </c>
      <c r="D16" s="46">
        <v>0</v>
      </c>
      <c r="E16" s="42">
        <v>0</v>
      </c>
      <c r="F16" s="45">
        <v>0</v>
      </c>
    </row>
    <row r="17" spans="1:6" ht="15.75" x14ac:dyDescent="0.25">
      <c r="A17" s="2"/>
      <c r="B17" s="79" t="s">
        <v>130</v>
      </c>
      <c r="C17" s="30" t="s">
        <v>122</v>
      </c>
      <c r="D17" s="46">
        <f>SUM(D18:D22)</f>
        <v>0</v>
      </c>
      <c r="E17" s="42">
        <f>SUM(E18:E22)</f>
        <v>0</v>
      </c>
      <c r="F17" s="45">
        <v>0</v>
      </c>
    </row>
    <row r="18" spans="1:6" ht="15.75" x14ac:dyDescent="0.25">
      <c r="A18" s="2"/>
      <c r="B18" s="142"/>
      <c r="C18" s="32" t="s">
        <v>123</v>
      </c>
      <c r="D18" s="34">
        <v>0</v>
      </c>
      <c r="E18" s="35">
        <v>0</v>
      </c>
      <c r="F18" s="45">
        <v>0</v>
      </c>
    </row>
    <row r="19" spans="1:6" ht="15.75" x14ac:dyDescent="0.25">
      <c r="A19" s="2"/>
      <c r="B19" s="142"/>
      <c r="C19" s="32" t="s">
        <v>124</v>
      </c>
      <c r="D19" s="34">
        <v>0</v>
      </c>
      <c r="E19" s="35">
        <v>0</v>
      </c>
      <c r="F19" s="45">
        <v>0</v>
      </c>
    </row>
    <row r="20" spans="1:6" ht="15.75" x14ac:dyDescent="0.25">
      <c r="A20" s="2"/>
      <c r="B20" s="142"/>
      <c r="C20" s="33" t="s">
        <v>125</v>
      </c>
      <c r="D20" s="34">
        <v>0</v>
      </c>
      <c r="E20" s="35">
        <v>0</v>
      </c>
      <c r="F20" s="45">
        <v>0</v>
      </c>
    </row>
    <row r="21" spans="1:6" ht="15.75" x14ac:dyDescent="0.25">
      <c r="A21" s="2"/>
      <c r="B21" s="142"/>
      <c r="C21" s="33" t="s">
        <v>126</v>
      </c>
      <c r="D21" s="34">
        <v>0</v>
      </c>
      <c r="E21" s="35">
        <v>0</v>
      </c>
      <c r="F21" s="45">
        <v>0</v>
      </c>
    </row>
    <row r="22" spans="1:6" ht="15.75" x14ac:dyDescent="0.25">
      <c r="A22" s="2"/>
      <c r="B22" s="105"/>
      <c r="C22" s="33" t="s">
        <v>127</v>
      </c>
      <c r="D22" s="34">
        <v>0</v>
      </c>
      <c r="E22" s="35">
        <v>0</v>
      </c>
      <c r="F22" s="45">
        <v>0</v>
      </c>
    </row>
    <row r="23" spans="1:6" ht="15.75" x14ac:dyDescent="0.25">
      <c r="A23" s="2"/>
      <c r="B23" s="79" t="s">
        <v>68</v>
      </c>
      <c r="C23" s="30" t="s">
        <v>122</v>
      </c>
      <c r="D23" s="50">
        <f>SUM(D24:D28)</f>
        <v>31061.599999999999</v>
      </c>
      <c r="E23" s="50">
        <f>SUM(E24:E28)</f>
        <v>27480.637999999999</v>
      </c>
      <c r="F23" s="55">
        <f>SUM(E23/D23*100)</f>
        <v>88.47141808535298</v>
      </c>
    </row>
    <row r="24" spans="1:6" ht="15.75" x14ac:dyDescent="0.25">
      <c r="A24" s="2"/>
      <c r="B24" s="142"/>
      <c r="C24" s="32" t="s">
        <v>123</v>
      </c>
      <c r="D24" s="51">
        <v>2737.8</v>
      </c>
      <c r="E24" s="51">
        <v>2408.1889999999999</v>
      </c>
      <c r="F24" s="55">
        <f>SUM(E24/D24*100)</f>
        <v>87.960734896632317</v>
      </c>
    </row>
    <row r="25" spans="1:6" ht="15.75" x14ac:dyDescent="0.25">
      <c r="A25" s="2"/>
      <c r="B25" s="142"/>
      <c r="C25" s="32" t="s">
        <v>124</v>
      </c>
      <c r="D25" s="51">
        <v>22076.799999999999</v>
      </c>
      <c r="E25" s="51">
        <v>19418.802</v>
      </c>
      <c r="F25" s="55">
        <f>SUM(E25/D25*100)</f>
        <v>87.960220684157136</v>
      </c>
    </row>
    <row r="26" spans="1:6" ht="15.75" x14ac:dyDescent="0.25">
      <c r="A26" s="2"/>
      <c r="B26" s="142"/>
      <c r="C26" s="33" t="s">
        <v>125</v>
      </c>
      <c r="D26" s="51">
        <v>6247</v>
      </c>
      <c r="E26" s="51">
        <v>5653.6469999999999</v>
      </c>
      <c r="F26" s="55">
        <f>SUM(E26/D26*100)</f>
        <v>90.501792860573076</v>
      </c>
    </row>
    <row r="27" spans="1:6" ht="15.75" x14ac:dyDescent="0.25">
      <c r="A27" s="2"/>
      <c r="B27" s="142"/>
      <c r="C27" s="33" t="s">
        <v>126</v>
      </c>
      <c r="D27" s="51">
        <v>0</v>
      </c>
      <c r="E27" s="51">
        <v>0</v>
      </c>
      <c r="F27" s="55">
        <v>0</v>
      </c>
    </row>
    <row r="28" spans="1:6" ht="15.75" x14ac:dyDescent="0.25">
      <c r="A28" s="2"/>
      <c r="B28" s="105"/>
      <c r="C28" s="33" t="s">
        <v>127</v>
      </c>
      <c r="D28" s="51">
        <v>0</v>
      </c>
      <c r="E28" s="51">
        <v>0</v>
      </c>
      <c r="F28" s="55">
        <v>0</v>
      </c>
    </row>
    <row r="29" spans="1:6" ht="15.75" x14ac:dyDescent="0.25">
      <c r="A29" s="2"/>
      <c r="B29" s="79" t="s">
        <v>131</v>
      </c>
      <c r="C29" s="30" t="s">
        <v>122</v>
      </c>
      <c r="D29" s="50">
        <f>SUM(D31:D32)</f>
        <v>10943.1</v>
      </c>
      <c r="E29" s="50">
        <f>SUM(E31:E32)</f>
        <v>0</v>
      </c>
      <c r="F29" s="55">
        <f>SUM(E29/D29*100)</f>
        <v>0</v>
      </c>
    </row>
    <row r="30" spans="1:6" x14ac:dyDescent="0.25">
      <c r="B30" s="142"/>
      <c r="C30" s="32" t="s">
        <v>123</v>
      </c>
      <c r="D30" s="51">
        <v>0</v>
      </c>
      <c r="E30" s="51">
        <v>0</v>
      </c>
      <c r="F30" s="55">
        <v>0</v>
      </c>
    </row>
    <row r="31" spans="1:6" x14ac:dyDescent="0.25">
      <c r="B31" s="142"/>
      <c r="C31" s="32" t="s">
        <v>124</v>
      </c>
      <c r="D31" s="51">
        <v>10943.1</v>
      </c>
      <c r="E31" s="51">
        <v>0</v>
      </c>
      <c r="F31" s="55">
        <f>SUM(E31/D31*100)</f>
        <v>0</v>
      </c>
    </row>
    <row r="32" spans="1:6" x14ac:dyDescent="0.25">
      <c r="B32" s="142"/>
      <c r="C32" s="33" t="s">
        <v>125</v>
      </c>
      <c r="D32" s="51">
        <v>0</v>
      </c>
      <c r="E32" s="51">
        <v>0</v>
      </c>
      <c r="F32" s="55">
        <v>0</v>
      </c>
    </row>
    <row r="33" spans="2:6" x14ac:dyDescent="0.25">
      <c r="B33" s="142"/>
      <c r="C33" s="33" t="s">
        <v>126</v>
      </c>
      <c r="D33" s="51">
        <v>0</v>
      </c>
      <c r="E33" s="51">
        <v>0</v>
      </c>
      <c r="F33" s="55">
        <v>0</v>
      </c>
    </row>
    <row r="34" spans="2:6" x14ac:dyDescent="0.25">
      <c r="B34" s="105"/>
      <c r="C34" s="33" t="s">
        <v>127</v>
      </c>
      <c r="D34" s="51">
        <v>0</v>
      </c>
      <c r="E34" s="51">
        <v>0</v>
      </c>
      <c r="F34" s="55">
        <v>0</v>
      </c>
    </row>
    <row r="35" spans="2:6" x14ac:dyDescent="0.25">
      <c r="B35" s="79" t="s">
        <v>132</v>
      </c>
      <c r="C35" s="30" t="s">
        <v>122</v>
      </c>
      <c r="D35" s="50">
        <f>SUM(D36:D40)</f>
        <v>0</v>
      </c>
      <c r="E35" s="50">
        <f>SUM(E36:E40)</f>
        <v>0</v>
      </c>
      <c r="F35" s="55">
        <v>0</v>
      </c>
    </row>
    <row r="36" spans="2:6" x14ac:dyDescent="0.25">
      <c r="B36" s="142"/>
      <c r="C36" s="32" t="s">
        <v>123</v>
      </c>
      <c r="D36" s="51">
        <v>0</v>
      </c>
      <c r="E36" s="51">
        <v>0</v>
      </c>
      <c r="F36" s="55">
        <v>0</v>
      </c>
    </row>
    <row r="37" spans="2:6" x14ac:dyDescent="0.25">
      <c r="B37" s="142"/>
      <c r="C37" s="32" t="s">
        <v>124</v>
      </c>
      <c r="D37" s="51">
        <v>0</v>
      </c>
      <c r="E37" s="51">
        <v>0</v>
      </c>
      <c r="F37" s="55">
        <v>0</v>
      </c>
    </row>
    <row r="38" spans="2:6" x14ac:dyDescent="0.25">
      <c r="B38" s="142"/>
      <c r="C38" s="33" t="s">
        <v>125</v>
      </c>
      <c r="D38" s="51">
        <v>0</v>
      </c>
      <c r="E38" s="51">
        <v>0</v>
      </c>
      <c r="F38" s="55">
        <v>0</v>
      </c>
    </row>
    <row r="39" spans="2:6" x14ac:dyDescent="0.25">
      <c r="B39" s="142"/>
      <c r="C39" s="33" t="s">
        <v>126</v>
      </c>
      <c r="D39" s="51">
        <v>0</v>
      </c>
      <c r="E39" s="51">
        <v>0</v>
      </c>
      <c r="F39" s="55">
        <v>0</v>
      </c>
    </row>
    <row r="40" spans="2:6" x14ac:dyDescent="0.25">
      <c r="B40" s="105"/>
      <c r="C40" s="33" t="s">
        <v>127</v>
      </c>
      <c r="D40" s="51">
        <v>0</v>
      </c>
      <c r="E40" s="51">
        <v>0</v>
      </c>
      <c r="F40" s="55">
        <v>0</v>
      </c>
    </row>
    <row r="41" spans="2:6" x14ac:dyDescent="0.25">
      <c r="B41" s="79" t="s">
        <v>133</v>
      </c>
      <c r="C41" s="30" t="s">
        <v>122</v>
      </c>
      <c r="D41" s="50">
        <f>SUM(D42:D46)</f>
        <v>0</v>
      </c>
      <c r="E41" s="50">
        <f>SUM(E42:E46)</f>
        <v>0</v>
      </c>
      <c r="F41" s="55">
        <v>0</v>
      </c>
    </row>
    <row r="42" spans="2:6" x14ac:dyDescent="0.25">
      <c r="B42" s="157"/>
      <c r="C42" s="32" t="s">
        <v>123</v>
      </c>
      <c r="D42" s="48">
        <v>0</v>
      </c>
      <c r="E42" s="48">
        <v>0</v>
      </c>
      <c r="F42" s="55">
        <v>0</v>
      </c>
    </row>
    <row r="43" spans="2:6" x14ac:dyDescent="0.25">
      <c r="B43" s="157"/>
      <c r="C43" s="32" t="s">
        <v>124</v>
      </c>
      <c r="D43" s="48">
        <v>0</v>
      </c>
      <c r="E43" s="48">
        <v>0</v>
      </c>
      <c r="F43" s="55">
        <v>0</v>
      </c>
    </row>
    <row r="44" spans="2:6" x14ac:dyDescent="0.25">
      <c r="B44" s="157"/>
      <c r="C44" s="33" t="s">
        <v>125</v>
      </c>
      <c r="D44" s="48">
        <v>0</v>
      </c>
      <c r="E44" s="48">
        <v>0</v>
      </c>
      <c r="F44" s="55">
        <v>0</v>
      </c>
    </row>
    <row r="45" spans="2:6" x14ac:dyDescent="0.25">
      <c r="B45" s="157"/>
      <c r="C45" s="33" t="s">
        <v>126</v>
      </c>
      <c r="D45" s="48">
        <v>0</v>
      </c>
      <c r="E45" s="48">
        <v>0</v>
      </c>
      <c r="F45" s="55">
        <v>0</v>
      </c>
    </row>
    <row r="46" spans="2:6" x14ac:dyDescent="0.25">
      <c r="B46" s="158"/>
      <c r="C46" s="33" t="s">
        <v>127</v>
      </c>
      <c r="D46" s="48">
        <v>0</v>
      </c>
      <c r="E46" s="48">
        <v>0</v>
      </c>
      <c r="F46" s="55">
        <v>0</v>
      </c>
    </row>
    <row r="47" spans="2:6" x14ac:dyDescent="0.25">
      <c r="B47" s="79" t="s">
        <v>134</v>
      </c>
      <c r="C47" s="30" t="s">
        <v>122</v>
      </c>
      <c r="D47" s="49">
        <f>SUM(D48:D52)</f>
        <v>0</v>
      </c>
      <c r="E47" s="49">
        <f>SUM(E48:E52)</f>
        <v>0</v>
      </c>
      <c r="F47" s="55">
        <v>0</v>
      </c>
    </row>
    <row r="48" spans="2:6" x14ac:dyDescent="0.25">
      <c r="B48" s="142"/>
      <c r="C48" s="32" t="s">
        <v>123</v>
      </c>
      <c r="D48" s="48">
        <v>0</v>
      </c>
      <c r="E48" s="48">
        <v>0</v>
      </c>
      <c r="F48" s="55">
        <v>0</v>
      </c>
    </row>
    <row r="49" spans="2:6" x14ac:dyDescent="0.25">
      <c r="B49" s="142"/>
      <c r="C49" s="32" t="s">
        <v>124</v>
      </c>
      <c r="D49" s="48">
        <v>0</v>
      </c>
      <c r="E49" s="48">
        <v>0</v>
      </c>
      <c r="F49" s="55">
        <v>0</v>
      </c>
    </row>
    <row r="50" spans="2:6" x14ac:dyDescent="0.25">
      <c r="B50" s="142"/>
      <c r="C50" s="33" t="s">
        <v>125</v>
      </c>
      <c r="D50" s="48">
        <v>0</v>
      </c>
      <c r="E50" s="48">
        <v>0</v>
      </c>
      <c r="F50" s="55">
        <v>0</v>
      </c>
    </row>
    <row r="51" spans="2:6" x14ac:dyDescent="0.25">
      <c r="B51" s="142"/>
      <c r="C51" s="33" t="s">
        <v>126</v>
      </c>
      <c r="D51" s="48">
        <v>0</v>
      </c>
      <c r="E51" s="48">
        <v>0</v>
      </c>
      <c r="F51" s="55">
        <v>0</v>
      </c>
    </row>
    <row r="52" spans="2:6" x14ac:dyDescent="0.25">
      <c r="B52" s="105"/>
      <c r="C52" s="33" t="s">
        <v>127</v>
      </c>
      <c r="D52" s="48">
        <v>0</v>
      </c>
      <c r="E52" s="48">
        <v>0</v>
      </c>
      <c r="F52" s="55">
        <v>0</v>
      </c>
    </row>
    <row r="53" spans="2:6" x14ac:dyDescent="0.25">
      <c r="B53" s="79" t="s">
        <v>135</v>
      </c>
      <c r="C53" s="30" t="s">
        <v>122</v>
      </c>
      <c r="D53" s="49">
        <f>SUM(D54:D58)</f>
        <v>17312.099999999999</v>
      </c>
      <c r="E53" s="49">
        <f>SUM(E54:E58)</f>
        <v>0</v>
      </c>
      <c r="F53" s="55">
        <f>SUM(E53/D53*100)</f>
        <v>0</v>
      </c>
    </row>
    <row r="54" spans="2:6" x14ac:dyDescent="0.25">
      <c r="B54" s="142"/>
      <c r="C54" s="32" t="s">
        <v>123</v>
      </c>
      <c r="D54" s="48">
        <v>0</v>
      </c>
      <c r="E54" s="48">
        <v>0</v>
      </c>
      <c r="F54" s="55">
        <v>0</v>
      </c>
    </row>
    <row r="55" spans="2:6" x14ac:dyDescent="0.25">
      <c r="B55" s="142"/>
      <c r="C55" s="32" t="s">
        <v>124</v>
      </c>
      <c r="D55" s="48">
        <v>17312.099999999999</v>
      </c>
      <c r="E55" s="48">
        <v>0</v>
      </c>
      <c r="F55" s="55">
        <f>SUM(E55/D55*100)</f>
        <v>0</v>
      </c>
    </row>
    <row r="56" spans="2:6" x14ac:dyDescent="0.25">
      <c r="B56" s="142"/>
      <c r="C56" s="33" t="s">
        <v>125</v>
      </c>
      <c r="D56" s="48">
        <v>0</v>
      </c>
      <c r="E56" s="48">
        <v>0</v>
      </c>
      <c r="F56" s="55">
        <v>0</v>
      </c>
    </row>
    <row r="57" spans="2:6" x14ac:dyDescent="0.25">
      <c r="B57" s="142"/>
      <c r="C57" s="33" t="s">
        <v>126</v>
      </c>
      <c r="D57" s="48">
        <v>0</v>
      </c>
      <c r="E57" s="48">
        <v>0</v>
      </c>
      <c r="F57" s="55">
        <v>0</v>
      </c>
    </row>
    <row r="58" spans="2:6" x14ac:dyDescent="0.25">
      <c r="B58" s="105"/>
      <c r="C58" s="33" t="s">
        <v>127</v>
      </c>
      <c r="D58" s="48">
        <v>0</v>
      </c>
      <c r="E58" s="48">
        <v>0</v>
      </c>
      <c r="F58" s="55">
        <v>0</v>
      </c>
    </row>
    <row r="59" spans="2:6" x14ac:dyDescent="0.25">
      <c r="B59" s="79" t="s">
        <v>217</v>
      </c>
      <c r="C59" s="30" t="s">
        <v>122</v>
      </c>
      <c r="D59" s="49">
        <f>SUM(D60:D64)</f>
        <v>1793.2</v>
      </c>
      <c r="E59" s="49">
        <f>SUM(E60:E64)</f>
        <v>0</v>
      </c>
      <c r="F59" s="55">
        <v>0</v>
      </c>
    </row>
    <row r="60" spans="2:6" x14ac:dyDescent="0.25">
      <c r="B60" s="142"/>
      <c r="C60" s="32" t="s">
        <v>123</v>
      </c>
      <c r="D60" s="48">
        <v>0</v>
      </c>
      <c r="E60" s="48">
        <v>0</v>
      </c>
      <c r="F60" s="55">
        <v>0</v>
      </c>
    </row>
    <row r="61" spans="2:6" x14ac:dyDescent="0.25">
      <c r="B61" s="142"/>
      <c r="C61" s="32" t="s">
        <v>124</v>
      </c>
      <c r="D61" s="48">
        <v>1793.2</v>
      </c>
      <c r="E61" s="48">
        <v>0</v>
      </c>
      <c r="F61" s="55">
        <v>0</v>
      </c>
    </row>
    <row r="62" spans="2:6" x14ac:dyDescent="0.25">
      <c r="B62" s="142"/>
      <c r="C62" s="33" t="s">
        <v>125</v>
      </c>
      <c r="D62" s="48">
        <v>0</v>
      </c>
      <c r="E62" s="48">
        <v>0</v>
      </c>
      <c r="F62" s="55">
        <v>0</v>
      </c>
    </row>
    <row r="63" spans="2:6" x14ac:dyDescent="0.25">
      <c r="B63" s="142"/>
      <c r="C63" s="33" t="s">
        <v>126</v>
      </c>
      <c r="D63" s="48">
        <v>0</v>
      </c>
      <c r="E63" s="48">
        <v>0</v>
      </c>
      <c r="F63" s="55">
        <v>0</v>
      </c>
    </row>
    <row r="64" spans="2:6" x14ac:dyDescent="0.25">
      <c r="B64" s="105"/>
      <c r="C64" s="33" t="s">
        <v>127</v>
      </c>
      <c r="D64" s="48">
        <v>0</v>
      </c>
      <c r="E64" s="48">
        <v>0</v>
      </c>
      <c r="F64" s="55">
        <v>0</v>
      </c>
    </row>
    <row r="65" spans="2:6" x14ac:dyDescent="0.25">
      <c r="B65" s="79" t="s">
        <v>219</v>
      </c>
      <c r="C65" s="30" t="s">
        <v>122</v>
      </c>
      <c r="D65" s="48">
        <v>0</v>
      </c>
      <c r="E65" s="48">
        <v>0</v>
      </c>
      <c r="F65" s="55">
        <v>0</v>
      </c>
    </row>
    <row r="66" spans="2:6" x14ac:dyDescent="0.25">
      <c r="B66" s="159"/>
      <c r="C66" s="32" t="s">
        <v>123</v>
      </c>
      <c r="D66" s="48">
        <v>0</v>
      </c>
      <c r="E66" s="48">
        <v>0</v>
      </c>
      <c r="F66" s="55">
        <v>0</v>
      </c>
    </row>
    <row r="67" spans="2:6" x14ac:dyDescent="0.25">
      <c r="B67" s="159"/>
      <c r="C67" s="32" t="s">
        <v>124</v>
      </c>
      <c r="D67" s="48">
        <v>0</v>
      </c>
      <c r="E67" s="48">
        <v>0</v>
      </c>
      <c r="F67" s="55">
        <v>0</v>
      </c>
    </row>
    <row r="68" spans="2:6" x14ac:dyDescent="0.25">
      <c r="B68" s="159"/>
      <c r="C68" s="33" t="s">
        <v>125</v>
      </c>
      <c r="D68" s="48">
        <v>0</v>
      </c>
      <c r="E68" s="48">
        <v>0</v>
      </c>
      <c r="F68" s="55">
        <v>0</v>
      </c>
    </row>
    <row r="69" spans="2:6" x14ac:dyDescent="0.25">
      <c r="B69" s="159"/>
      <c r="C69" s="33" t="s">
        <v>126</v>
      </c>
      <c r="D69" s="48">
        <v>0</v>
      </c>
      <c r="E69" s="48">
        <v>0</v>
      </c>
      <c r="F69" s="55">
        <v>0</v>
      </c>
    </row>
    <row r="70" spans="2:6" x14ac:dyDescent="0.25">
      <c r="B70" s="120"/>
      <c r="C70" s="33" t="s">
        <v>127</v>
      </c>
      <c r="D70" s="48">
        <v>0</v>
      </c>
      <c r="E70" s="48">
        <v>0</v>
      </c>
      <c r="F70" s="55">
        <v>0</v>
      </c>
    </row>
    <row r="71" spans="2:6" x14ac:dyDescent="0.25">
      <c r="B71" s="145" t="s">
        <v>136</v>
      </c>
      <c r="C71" s="30" t="s">
        <v>122</v>
      </c>
      <c r="D71" s="49">
        <f>SUM(D72:D74)</f>
        <v>36886.692999999999</v>
      </c>
      <c r="E71" s="49">
        <f>SUM(E72:E74)</f>
        <v>8028.8029999999999</v>
      </c>
      <c r="F71" s="55">
        <f>SUM(E71/D71*100)</f>
        <v>21.766123084007557</v>
      </c>
    </row>
    <row r="72" spans="2:6" x14ac:dyDescent="0.25">
      <c r="B72" s="155"/>
      <c r="C72" s="30" t="s">
        <v>123</v>
      </c>
      <c r="D72" s="49">
        <f>SUM(D78+D84+D90+D96+D102+D108+D114+D120+D126+D132+D138+D144+D150+D156+D162+D168+D174+D180)</f>
        <v>3043.9</v>
      </c>
      <c r="E72" s="49">
        <f>SUM(E78+E84+E90+E96+E102+E108+E114+E120+E126+E132+E138+E144+E150+E156+E162+E168+E174+E180)</f>
        <v>0</v>
      </c>
      <c r="F72" s="55">
        <v>0</v>
      </c>
    </row>
    <row r="73" spans="2:6" x14ac:dyDescent="0.25">
      <c r="B73" s="155"/>
      <c r="C73" s="30" t="s">
        <v>124</v>
      </c>
      <c r="D73" s="49">
        <f>SUM(D103+D109+D157+D163)</f>
        <v>12765.1</v>
      </c>
      <c r="E73" s="49">
        <f>SUM(E103+E109+E127+E133+E157+E193)</f>
        <v>1954.779</v>
      </c>
      <c r="F73" s="55">
        <f>SUM(E73/D73*100)</f>
        <v>15.313464054335649</v>
      </c>
    </row>
    <row r="74" spans="2:6" x14ac:dyDescent="0.25">
      <c r="B74" s="155"/>
      <c r="C74" s="31" t="s">
        <v>125</v>
      </c>
      <c r="D74" s="49">
        <f>SUM(D92+D104+D158+D164+D200)</f>
        <v>21077.692999999999</v>
      </c>
      <c r="E74" s="49">
        <f>SUM(E92+E104+E122+E128+E134+E158+E194+E200)</f>
        <v>6074.0240000000003</v>
      </c>
      <c r="F74" s="55">
        <f>SUM(E74/D74*100)</f>
        <v>28.817309370622301</v>
      </c>
    </row>
    <row r="75" spans="2:6" x14ac:dyDescent="0.25">
      <c r="B75" s="155"/>
      <c r="C75" s="31" t="s">
        <v>126</v>
      </c>
      <c r="D75" s="49">
        <v>0</v>
      </c>
      <c r="E75" s="49">
        <v>0</v>
      </c>
      <c r="F75" s="55">
        <v>0</v>
      </c>
    </row>
    <row r="76" spans="2:6" x14ac:dyDescent="0.25">
      <c r="B76" s="156"/>
      <c r="C76" s="31" t="s">
        <v>127</v>
      </c>
      <c r="D76" s="49">
        <v>0</v>
      </c>
      <c r="E76" s="49">
        <v>0</v>
      </c>
      <c r="F76" s="55">
        <v>0</v>
      </c>
    </row>
    <row r="77" spans="2:6" x14ac:dyDescent="0.25">
      <c r="B77" s="79" t="s">
        <v>137</v>
      </c>
      <c r="C77" s="30" t="s">
        <v>122</v>
      </c>
      <c r="D77" s="49">
        <f>SUM(D78:D82)</f>
        <v>0</v>
      </c>
      <c r="E77" s="49">
        <f>SUM(E78:E82)</f>
        <v>0</v>
      </c>
      <c r="F77" s="55">
        <v>0</v>
      </c>
    </row>
    <row r="78" spans="2:6" x14ac:dyDescent="0.25">
      <c r="B78" s="142"/>
      <c r="C78" s="32" t="s">
        <v>123</v>
      </c>
      <c r="D78" s="48">
        <v>0</v>
      </c>
      <c r="E78" s="48">
        <v>0</v>
      </c>
      <c r="F78" s="55">
        <v>0</v>
      </c>
    </row>
    <row r="79" spans="2:6" x14ac:dyDescent="0.25">
      <c r="B79" s="142"/>
      <c r="C79" s="32" t="s">
        <v>124</v>
      </c>
      <c r="D79" s="48">
        <v>0</v>
      </c>
      <c r="E79" s="48">
        <v>0</v>
      </c>
      <c r="F79" s="55">
        <v>0</v>
      </c>
    </row>
    <row r="80" spans="2:6" x14ac:dyDescent="0.25">
      <c r="B80" s="142"/>
      <c r="C80" s="33" t="s">
        <v>125</v>
      </c>
      <c r="D80" s="48">
        <v>0</v>
      </c>
      <c r="E80" s="48">
        <v>0</v>
      </c>
      <c r="F80" s="55">
        <v>0</v>
      </c>
    </row>
    <row r="81" spans="2:6" x14ac:dyDescent="0.25">
      <c r="B81" s="142"/>
      <c r="C81" s="33" t="s">
        <v>126</v>
      </c>
      <c r="D81" s="48">
        <v>0</v>
      </c>
      <c r="E81" s="48">
        <v>0</v>
      </c>
      <c r="F81" s="55">
        <v>0</v>
      </c>
    </row>
    <row r="82" spans="2:6" x14ac:dyDescent="0.25">
      <c r="B82" s="105"/>
      <c r="C82" s="33" t="s">
        <v>127</v>
      </c>
      <c r="D82" s="48">
        <v>0</v>
      </c>
      <c r="E82" s="48">
        <v>0</v>
      </c>
      <c r="F82" s="55">
        <v>0</v>
      </c>
    </row>
    <row r="83" spans="2:6" x14ac:dyDescent="0.25">
      <c r="B83" s="79" t="s">
        <v>143</v>
      </c>
      <c r="C83" s="30" t="s">
        <v>122</v>
      </c>
      <c r="D83" s="49">
        <f>SUM(D85:D87)</f>
        <v>0</v>
      </c>
      <c r="E83" s="49">
        <f>SUM(E85:E86)</f>
        <v>0</v>
      </c>
      <c r="F83" s="55">
        <v>0</v>
      </c>
    </row>
    <row r="84" spans="2:6" x14ac:dyDescent="0.25">
      <c r="B84" s="142"/>
      <c r="C84" s="32" t="s">
        <v>123</v>
      </c>
      <c r="D84" s="48">
        <v>0</v>
      </c>
      <c r="E84" s="48">
        <v>0</v>
      </c>
      <c r="F84" s="55">
        <v>0</v>
      </c>
    </row>
    <row r="85" spans="2:6" x14ac:dyDescent="0.25">
      <c r="B85" s="142"/>
      <c r="C85" s="32" t="s">
        <v>124</v>
      </c>
      <c r="D85" s="48">
        <v>0</v>
      </c>
      <c r="E85" s="48">
        <v>0</v>
      </c>
      <c r="F85" s="55">
        <v>0</v>
      </c>
    </row>
    <row r="86" spans="2:6" x14ac:dyDescent="0.25">
      <c r="B86" s="142"/>
      <c r="C86" s="33" t="s">
        <v>125</v>
      </c>
      <c r="D86" s="48">
        <v>0</v>
      </c>
      <c r="E86" s="48">
        <v>0</v>
      </c>
      <c r="F86" s="55">
        <v>0</v>
      </c>
    </row>
    <row r="87" spans="2:6" x14ac:dyDescent="0.25">
      <c r="B87" s="142"/>
      <c r="C87" s="33" t="s">
        <v>126</v>
      </c>
      <c r="D87" s="48">
        <v>0</v>
      </c>
      <c r="E87" s="48">
        <v>0</v>
      </c>
      <c r="F87" s="55">
        <v>0</v>
      </c>
    </row>
    <row r="88" spans="2:6" x14ac:dyDescent="0.25">
      <c r="B88" s="105"/>
      <c r="C88" s="33" t="s">
        <v>127</v>
      </c>
      <c r="D88" s="48">
        <v>0</v>
      </c>
      <c r="E88" s="48">
        <v>0</v>
      </c>
      <c r="F88" s="55">
        <v>0</v>
      </c>
    </row>
    <row r="89" spans="2:6" x14ac:dyDescent="0.25">
      <c r="B89" s="79" t="s">
        <v>138</v>
      </c>
      <c r="C89" s="30" t="s">
        <v>122</v>
      </c>
      <c r="D89" s="49">
        <f>SUM(D90:D94)</f>
        <v>128</v>
      </c>
      <c r="E89" s="49">
        <f>SUM(E90:E94)</f>
        <v>0</v>
      </c>
      <c r="F89" s="55">
        <f>SUM(E89/D89*100)</f>
        <v>0</v>
      </c>
    </row>
    <row r="90" spans="2:6" x14ac:dyDescent="0.25">
      <c r="B90" s="142"/>
      <c r="C90" s="32" t="s">
        <v>123</v>
      </c>
      <c r="D90" s="48">
        <v>0</v>
      </c>
      <c r="E90" s="48">
        <v>0</v>
      </c>
      <c r="F90" s="55">
        <v>0</v>
      </c>
    </row>
    <row r="91" spans="2:6" x14ac:dyDescent="0.25">
      <c r="B91" s="142"/>
      <c r="C91" s="32" t="s">
        <v>124</v>
      </c>
      <c r="D91" s="48">
        <v>0</v>
      </c>
      <c r="E91" s="48">
        <v>0</v>
      </c>
      <c r="F91" s="55">
        <v>0</v>
      </c>
    </row>
    <row r="92" spans="2:6" x14ac:dyDescent="0.25">
      <c r="B92" s="142"/>
      <c r="C92" s="33" t="s">
        <v>125</v>
      </c>
      <c r="D92" s="48">
        <v>128</v>
      </c>
      <c r="E92" s="48">
        <v>0</v>
      </c>
      <c r="F92" s="55">
        <f>SUM(E92/D92*100)</f>
        <v>0</v>
      </c>
    </row>
    <row r="93" spans="2:6" x14ac:dyDescent="0.25">
      <c r="B93" s="142"/>
      <c r="C93" s="33" t="s">
        <v>126</v>
      </c>
      <c r="D93" s="48">
        <v>0</v>
      </c>
      <c r="E93" s="48">
        <v>0</v>
      </c>
      <c r="F93" s="55">
        <v>0</v>
      </c>
    </row>
    <row r="94" spans="2:6" x14ac:dyDescent="0.25">
      <c r="B94" s="105"/>
      <c r="C94" s="33" t="s">
        <v>127</v>
      </c>
      <c r="D94" s="48">
        <v>0</v>
      </c>
      <c r="E94" s="48">
        <v>0</v>
      </c>
      <c r="F94" s="55">
        <v>0</v>
      </c>
    </row>
    <row r="95" spans="2:6" x14ac:dyDescent="0.25">
      <c r="B95" s="79" t="s">
        <v>139</v>
      </c>
      <c r="C95" s="30" t="s">
        <v>122</v>
      </c>
      <c r="D95" s="49">
        <f>SUM(D96:D100)</f>
        <v>0</v>
      </c>
      <c r="E95" s="49">
        <f>SUM(E96:E100)</f>
        <v>0</v>
      </c>
      <c r="F95" s="55">
        <v>0</v>
      </c>
    </row>
    <row r="96" spans="2:6" x14ac:dyDescent="0.25">
      <c r="B96" s="142"/>
      <c r="C96" s="32" t="s">
        <v>123</v>
      </c>
      <c r="D96" s="48">
        <v>0</v>
      </c>
      <c r="E96" s="48">
        <v>0</v>
      </c>
      <c r="F96" s="55">
        <v>0</v>
      </c>
    </row>
    <row r="97" spans="2:6" x14ac:dyDescent="0.25">
      <c r="B97" s="142"/>
      <c r="C97" s="32" t="s">
        <v>124</v>
      </c>
      <c r="D97" s="48">
        <v>0</v>
      </c>
      <c r="E97" s="48">
        <v>0</v>
      </c>
      <c r="F97" s="55">
        <v>0</v>
      </c>
    </row>
    <row r="98" spans="2:6" x14ac:dyDescent="0.25">
      <c r="B98" s="142"/>
      <c r="C98" s="33" t="s">
        <v>125</v>
      </c>
      <c r="D98" s="48">
        <v>0</v>
      </c>
      <c r="E98" s="48">
        <v>0</v>
      </c>
      <c r="F98" s="55">
        <v>0</v>
      </c>
    </row>
    <row r="99" spans="2:6" x14ac:dyDescent="0.25">
      <c r="B99" s="142"/>
      <c r="C99" s="33" t="s">
        <v>126</v>
      </c>
      <c r="D99" s="48">
        <v>0</v>
      </c>
      <c r="E99" s="48">
        <v>0</v>
      </c>
      <c r="F99" s="55">
        <v>0</v>
      </c>
    </row>
    <row r="100" spans="2:6" x14ac:dyDescent="0.25">
      <c r="B100" s="105"/>
      <c r="C100" s="33" t="s">
        <v>127</v>
      </c>
      <c r="D100" s="48">
        <v>0</v>
      </c>
      <c r="E100" s="48">
        <v>0</v>
      </c>
      <c r="F100" s="55">
        <v>0</v>
      </c>
    </row>
    <row r="101" spans="2:6" x14ac:dyDescent="0.25">
      <c r="B101" s="79" t="s">
        <v>140</v>
      </c>
      <c r="C101" s="30" t="s">
        <v>122</v>
      </c>
      <c r="D101" s="49">
        <f>SUM(D102:D106)</f>
        <v>26592</v>
      </c>
      <c r="E101" s="49">
        <f>SUM(E102:E106)</f>
        <v>7809.1100000000006</v>
      </c>
      <c r="F101" s="55">
        <f>SUM(E101/D101*100)</f>
        <v>29.36638838748496</v>
      </c>
    </row>
    <row r="102" spans="2:6" x14ac:dyDescent="0.25">
      <c r="B102" s="142"/>
      <c r="C102" s="32" t="s">
        <v>123</v>
      </c>
      <c r="D102" s="48">
        <v>0</v>
      </c>
      <c r="E102" s="48">
        <v>0</v>
      </c>
      <c r="F102" s="55">
        <v>0</v>
      </c>
    </row>
    <row r="103" spans="2:6" x14ac:dyDescent="0.25">
      <c r="B103" s="142"/>
      <c r="C103" s="32" t="s">
        <v>124</v>
      </c>
      <c r="D103" s="48">
        <v>6648</v>
      </c>
      <c r="E103" s="48">
        <v>1954.779</v>
      </c>
      <c r="F103" s="55">
        <f>SUM(E103/D103*100)</f>
        <v>29.404016245487362</v>
      </c>
    </row>
    <row r="104" spans="2:6" x14ac:dyDescent="0.25">
      <c r="B104" s="142"/>
      <c r="C104" s="33" t="s">
        <v>125</v>
      </c>
      <c r="D104" s="48">
        <v>19944</v>
      </c>
      <c r="E104" s="48">
        <v>5854.3310000000001</v>
      </c>
      <c r="F104" s="55">
        <f>SUM(E104/D104*100)</f>
        <v>29.353845768150823</v>
      </c>
    </row>
    <row r="105" spans="2:6" x14ac:dyDescent="0.25">
      <c r="B105" s="142"/>
      <c r="C105" s="33" t="s">
        <v>126</v>
      </c>
      <c r="D105" s="48">
        <v>0</v>
      </c>
      <c r="E105" s="48">
        <v>0</v>
      </c>
      <c r="F105" s="55">
        <v>0</v>
      </c>
    </row>
    <row r="106" spans="2:6" x14ac:dyDescent="0.25">
      <c r="B106" s="105"/>
      <c r="C106" s="33" t="s">
        <v>127</v>
      </c>
      <c r="D106" s="48">
        <v>0</v>
      </c>
      <c r="E106" s="48">
        <v>0</v>
      </c>
      <c r="F106" s="55">
        <v>0</v>
      </c>
    </row>
    <row r="107" spans="2:6" x14ac:dyDescent="0.25">
      <c r="B107" s="79" t="s">
        <v>141</v>
      </c>
      <c r="C107" s="30" t="s">
        <v>122</v>
      </c>
      <c r="D107" s="49">
        <f>SUM(D108:D112)</f>
        <v>16</v>
      </c>
      <c r="E107" s="49">
        <f>SUM(E108:E112)</f>
        <v>0</v>
      </c>
      <c r="F107" s="55">
        <f>SUM(E107/D107*100)</f>
        <v>0</v>
      </c>
    </row>
    <row r="108" spans="2:6" x14ac:dyDescent="0.25">
      <c r="B108" s="142"/>
      <c r="C108" s="32" t="s">
        <v>123</v>
      </c>
      <c r="D108" s="48">
        <v>0</v>
      </c>
      <c r="E108" s="48">
        <v>0</v>
      </c>
      <c r="F108" s="55">
        <v>0</v>
      </c>
    </row>
    <row r="109" spans="2:6" x14ac:dyDescent="0.25">
      <c r="B109" s="142"/>
      <c r="C109" s="32" t="s">
        <v>124</v>
      </c>
      <c r="D109" s="48">
        <v>16</v>
      </c>
      <c r="E109" s="48">
        <v>0</v>
      </c>
      <c r="F109" s="55">
        <f>SUM(E109/D109*100)</f>
        <v>0</v>
      </c>
    </row>
    <row r="110" spans="2:6" x14ac:dyDescent="0.25">
      <c r="B110" s="142"/>
      <c r="C110" s="33" t="s">
        <v>125</v>
      </c>
      <c r="D110" s="48">
        <v>0</v>
      </c>
      <c r="E110" s="48">
        <v>0</v>
      </c>
      <c r="F110" s="55">
        <v>0</v>
      </c>
    </row>
    <row r="111" spans="2:6" x14ac:dyDescent="0.25">
      <c r="B111" s="142"/>
      <c r="C111" s="33" t="s">
        <v>126</v>
      </c>
      <c r="D111" s="48">
        <v>0</v>
      </c>
      <c r="E111" s="48">
        <v>0</v>
      </c>
      <c r="F111" s="55">
        <v>0</v>
      </c>
    </row>
    <row r="112" spans="2:6" x14ac:dyDescent="0.25">
      <c r="B112" s="105"/>
      <c r="C112" s="33" t="s">
        <v>127</v>
      </c>
      <c r="D112" s="48">
        <v>0</v>
      </c>
      <c r="E112" s="48">
        <v>0</v>
      </c>
      <c r="F112" s="55">
        <v>0</v>
      </c>
    </row>
    <row r="113" spans="2:6" x14ac:dyDescent="0.25">
      <c r="B113" s="79" t="s">
        <v>142</v>
      </c>
      <c r="C113" s="30" t="s">
        <v>122</v>
      </c>
      <c r="D113" s="49">
        <f>SUM(D114:D118)</f>
        <v>0</v>
      </c>
      <c r="E113" s="49">
        <f>SUM(E114:E118)</f>
        <v>0</v>
      </c>
      <c r="F113" s="55">
        <v>0</v>
      </c>
    </row>
    <row r="114" spans="2:6" x14ac:dyDescent="0.25">
      <c r="B114" s="142"/>
      <c r="C114" s="32" t="s">
        <v>123</v>
      </c>
      <c r="D114" s="48">
        <v>0</v>
      </c>
      <c r="E114" s="48">
        <v>0</v>
      </c>
      <c r="F114" s="55">
        <v>0</v>
      </c>
    </row>
    <row r="115" spans="2:6" x14ac:dyDescent="0.25">
      <c r="B115" s="142"/>
      <c r="C115" s="32" t="s">
        <v>124</v>
      </c>
      <c r="D115" s="48">
        <v>0</v>
      </c>
      <c r="E115" s="48">
        <v>0</v>
      </c>
      <c r="F115" s="55">
        <v>0</v>
      </c>
    </row>
    <row r="116" spans="2:6" x14ac:dyDescent="0.25">
      <c r="B116" s="142"/>
      <c r="C116" s="33" t="s">
        <v>125</v>
      </c>
      <c r="D116" s="48">
        <v>0</v>
      </c>
      <c r="E116" s="48">
        <v>0</v>
      </c>
      <c r="F116" s="55">
        <v>0</v>
      </c>
    </row>
    <row r="117" spans="2:6" x14ac:dyDescent="0.25">
      <c r="B117" s="142"/>
      <c r="C117" s="33" t="s">
        <v>126</v>
      </c>
      <c r="D117" s="48">
        <v>0</v>
      </c>
      <c r="E117" s="48">
        <v>0</v>
      </c>
      <c r="F117" s="55">
        <v>0</v>
      </c>
    </row>
    <row r="118" spans="2:6" x14ac:dyDescent="0.25">
      <c r="B118" s="105"/>
      <c r="C118" s="33" t="s">
        <v>127</v>
      </c>
      <c r="D118" s="48">
        <v>0</v>
      </c>
      <c r="E118" s="48">
        <v>0</v>
      </c>
      <c r="F118" s="55">
        <v>0</v>
      </c>
    </row>
    <row r="119" spans="2:6" x14ac:dyDescent="0.25">
      <c r="B119" s="79" t="s">
        <v>210</v>
      </c>
      <c r="C119" s="30" t="s">
        <v>122</v>
      </c>
      <c r="D119" s="49">
        <f>SUM(D120:D124)</f>
        <v>0</v>
      </c>
      <c r="E119" s="49">
        <f>SUM(E120:E124)</f>
        <v>0</v>
      </c>
      <c r="F119" s="55">
        <v>0</v>
      </c>
    </row>
    <row r="120" spans="2:6" x14ac:dyDescent="0.25">
      <c r="B120" s="142"/>
      <c r="C120" s="32" t="s">
        <v>123</v>
      </c>
      <c r="D120" s="48">
        <v>0</v>
      </c>
      <c r="E120" s="48">
        <v>0</v>
      </c>
      <c r="F120" s="55">
        <v>0</v>
      </c>
    </row>
    <row r="121" spans="2:6" x14ac:dyDescent="0.25">
      <c r="B121" s="142"/>
      <c r="C121" s="32" t="s">
        <v>124</v>
      </c>
      <c r="D121" s="48">
        <v>0</v>
      </c>
      <c r="E121" s="48">
        <v>0</v>
      </c>
      <c r="F121" s="55">
        <v>0</v>
      </c>
    </row>
    <row r="122" spans="2:6" x14ac:dyDescent="0.25">
      <c r="B122" s="142"/>
      <c r="C122" s="33" t="s">
        <v>125</v>
      </c>
      <c r="D122" s="48">
        <v>0</v>
      </c>
      <c r="E122" s="48">
        <v>0</v>
      </c>
      <c r="F122" s="55">
        <v>0</v>
      </c>
    </row>
    <row r="123" spans="2:6" x14ac:dyDescent="0.25">
      <c r="B123" s="142"/>
      <c r="C123" s="33" t="s">
        <v>126</v>
      </c>
      <c r="D123" s="48">
        <v>0</v>
      </c>
      <c r="E123" s="48">
        <v>0</v>
      </c>
      <c r="F123" s="55">
        <v>0</v>
      </c>
    </row>
    <row r="124" spans="2:6" x14ac:dyDescent="0.25">
      <c r="B124" s="105"/>
      <c r="C124" s="33" t="s">
        <v>127</v>
      </c>
      <c r="D124" s="48">
        <v>0</v>
      </c>
      <c r="E124" s="48">
        <v>0</v>
      </c>
      <c r="F124" s="55">
        <v>0</v>
      </c>
    </row>
    <row r="125" spans="2:6" x14ac:dyDescent="0.25">
      <c r="B125" s="79" t="s">
        <v>211</v>
      </c>
      <c r="C125" s="30" t="s">
        <v>122</v>
      </c>
      <c r="D125" s="49">
        <f>SUM(D126:D130)</f>
        <v>0</v>
      </c>
      <c r="E125" s="49">
        <f>SUM(E126:E130)</f>
        <v>0</v>
      </c>
      <c r="F125" s="55">
        <v>0</v>
      </c>
    </row>
    <row r="126" spans="2:6" x14ac:dyDescent="0.25">
      <c r="B126" s="142"/>
      <c r="C126" s="32" t="s">
        <v>123</v>
      </c>
      <c r="D126" s="48">
        <v>0</v>
      </c>
      <c r="E126" s="48">
        <v>0</v>
      </c>
      <c r="F126" s="55">
        <v>0</v>
      </c>
    </row>
    <row r="127" spans="2:6" x14ac:dyDescent="0.25">
      <c r="B127" s="142"/>
      <c r="C127" s="32" t="s">
        <v>124</v>
      </c>
      <c r="D127" s="48">
        <v>0</v>
      </c>
      <c r="E127" s="48">
        <v>0</v>
      </c>
      <c r="F127" s="55">
        <v>0</v>
      </c>
    </row>
    <row r="128" spans="2:6" x14ac:dyDescent="0.25">
      <c r="B128" s="142"/>
      <c r="C128" s="33" t="s">
        <v>125</v>
      </c>
      <c r="D128" s="48">
        <v>0</v>
      </c>
      <c r="E128" s="48">
        <v>0</v>
      </c>
      <c r="F128" s="55">
        <v>0</v>
      </c>
    </row>
    <row r="129" spans="2:6" x14ac:dyDescent="0.25">
      <c r="B129" s="142"/>
      <c r="C129" s="33" t="s">
        <v>126</v>
      </c>
      <c r="D129" s="48">
        <v>0</v>
      </c>
      <c r="E129" s="48">
        <v>0</v>
      </c>
      <c r="F129" s="55">
        <v>0</v>
      </c>
    </row>
    <row r="130" spans="2:6" x14ac:dyDescent="0.25">
      <c r="B130" s="105"/>
      <c r="C130" s="33" t="s">
        <v>127</v>
      </c>
      <c r="D130" s="48">
        <v>0</v>
      </c>
      <c r="E130" s="48">
        <v>0</v>
      </c>
      <c r="F130" s="55">
        <v>0</v>
      </c>
    </row>
    <row r="131" spans="2:6" x14ac:dyDescent="0.25">
      <c r="B131" s="79" t="s">
        <v>159</v>
      </c>
      <c r="C131" s="30" t="s">
        <v>122</v>
      </c>
      <c r="D131" s="49">
        <f>SUM(D132:D136)</f>
        <v>0</v>
      </c>
      <c r="E131" s="49">
        <f>SUM(E132:E136)</f>
        <v>0</v>
      </c>
      <c r="F131" s="55">
        <v>0</v>
      </c>
    </row>
    <row r="132" spans="2:6" x14ac:dyDescent="0.25">
      <c r="B132" s="142"/>
      <c r="C132" s="32" t="s">
        <v>123</v>
      </c>
      <c r="D132" s="48">
        <v>0</v>
      </c>
      <c r="E132" s="48">
        <v>0</v>
      </c>
      <c r="F132" s="55">
        <v>0</v>
      </c>
    </row>
    <row r="133" spans="2:6" x14ac:dyDescent="0.25">
      <c r="B133" s="142"/>
      <c r="C133" s="32" t="s">
        <v>124</v>
      </c>
      <c r="D133" s="48">
        <v>0</v>
      </c>
      <c r="E133" s="48">
        <v>0</v>
      </c>
      <c r="F133" s="55">
        <v>0</v>
      </c>
    </row>
    <row r="134" spans="2:6" x14ac:dyDescent="0.25">
      <c r="B134" s="142"/>
      <c r="C134" s="33" t="s">
        <v>125</v>
      </c>
      <c r="D134" s="48">
        <v>0</v>
      </c>
      <c r="E134" s="48">
        <v>0</v>
      </c>
      <c r="F134" s="55">
        <v>0</v>
      </c>
    </row>
    <row r="135" spans="2:6" x14ac:dyDescent="0.25">
      <c r="B135" s="142"/>
      <c r="C135" s="33" t="s">
        <v>126</v>
      </c>
      <c r="D135" s="48">
        <v>0</v>
      </c>
      <c r="E135" s="48">
        <v>0</v>
      </c>
      <c r="F135" s="55">
        <v>0</v>
      </c>
    </row>
    <row r="136" spans="2:6" x14ac:dyDescent="0.25">
      <c r="B136" s="105"/>
      <c r="C136" s="33" t="s">
        <v>127</v>
      </c>
      <c r="D136" s="48">
        <v>0</v>
      </c>
      <c r="E136" s="48">
        <v>0</v>
      </c>
      <c r="F136" s="55">
        <v>0</v>
      </c>
    </row>
    <row r="137" spans="2:6" x14ac:dyDescent="0.25">
      <c r="B137" s="79" t="s">
        <v>160</v>
      </c>
      <c r="C137" s="30" t="s">
        <v>122</v>
      </c>
      <c r="D137" s="49">
        <f>SUM(D138:D142)</f>
        <v>0</v>
      </c>
      <c r="E137" s="49">
        <f>SUM(E138:E142)</f>
        <v>0</v>
      </c>
      <c r="F137" s="55">
        <v>0</v>
      </c>
    </row>
    <row r="138" spans="2:6" x14ac:dyDescent="0.25">
      <c r="B138" s="142"/>
      <c r="C138" s="32" t="s">
        <v>123</v>
      </c>
      <c r="D138" s="48">
        <v>0</v>
      </c>
      <c r="E138" s="48">
        <v>0</v>
      </c>
      <c r="F138" s="55">
        <v>0</v>
      </c>
    </row>
    <row r="139" spans="2:6" x14ac:dyDescent="0.25">
      <c r="B139" s="142"/>
      <c r="C139" s="32" t="s">
        <v>124</v>
      </c>
      <c r="D139" s="48">
        <v>0</v>
      </c>
      <c r="E139" s="48">
        <v>0</v>
      </c>
      <c r="F139" s="55">
        <v>0</v>
      </c>
    </row>
    <row r="140" spans="2:6" x14ac:dyDescent="0.25">
      <c r="B140" s="142"/>
      <c r="C140" s="33" t="s">
        <v>125</v>
      </c>
      <c r="D140" s="48">
        <v>0</v>
      </c>
      <c r="E140" s="48">
        <v>0</v>
      </c>
      <c r="F140" s="55">
        <v>0</v>
      </c>
    </row>
    <row r="141" spans="2:6" x14ac:dyDescent="0.25">
      <c r="B141" s="142"/>
      <c r="C141" s="33" t="s">
        <v>126</v>
      </c>
      <c r="D141" s="48">
        <v>0</v>
      </c>
      <c r="E141" s="48">
        <v>0</v>
      </c>
      <c r="F141" s="55">
        <v>0</v>
      </c>
    </row>
    <row r="142" spans="2:6" x14ac:dyDescent="0.25">
      <c r="B142" s="105"/>
      <c r="C142" s="33" t="s">
        <v>127</v>
      </c>
      <c r="D142" s="48">
        <v>0</v>
      </c>
      <c r="E142" s="48">
        <v>0</v>
      </c>
      <c r="F142" s="55">
        <v>0</v>
      </c>
    </row>
    <row r="143" spans="2:6" x14ac:dyDescent="0.25">
      <c r="B143" s="79" t="s">
        <v>212</v>
      </c>
      <c r="C143" s="30" t="s">
        <v>122</v>
      </c>
      <c r="D143" s="49">
        <v>0</v>
      </c>
      <c r="E143" s="49">
        <v>0</v>
      </c>
      <c r="F143" s="55">
        <v>0</v>
      </c>
    </row>
    <row r="144" spans="2:6" x14ac:dyDescent="0.25">
      <c r="B144" s="142"/>
      <c r="C144" s="32" t="s">
        <v>123</v>
      </c>
      <c r="D144" s="48">
        <v>0</v>
      </c>
      <c r="E144" s="48">
        <v>0</v>
      </c>
      <c r="F144" s="55">
        <v>0</v>
      </c>
    </row>
    <row r="145" spans="2:6" x14ac:dyDescent="0.25">
      <c r="B145" s="142"/>
      <c r="C145" s="32" t="s">
        <v>124</v>
      </c>
      <c r="D145" s="48">
        <v>0</v>
      </c>
      <c r="E145" s="48">
        <v>0</v>
      </c>
      <c r="F145" s="55">
        <v>0</v>
      </c>
    </row>
    <row r="146" spans="2:6" x14ac:dyDescent="0.25">
      <c r="B146" s="142"/>
      <c r="C146" s="33" t="s">
        <v>125</v>
      </c>
      <c r="D146" s="48">
        <v>0</v>
      </c>
      <c r="E146" s="48">
        <v>0</v>
      </c>
      <c r="F146" s="55">
        <v>0</v>
      </c>
    </row>
    <row r="147" spans="2:6" x14ac:dyDescent="0.25">
      <c r="B147" s="142"/>
      <c r="C147" s="33" t="s">
        <v>126</v>
      </c>
      <c r="D147" s="48">
        <v>0</v>
      </c>
      <c r="E147" s="48">
        <v>0</v>
      </c>
      <c r="F147" s="55">
        <v>0</v>
      </c>
    </row>
    <row r="148" spans="2:6" x14ac:dyDescent="0.25">
      <c r="B148" s="105"/>
      <c r="C148" s="33" t="s">
        <v>127</v>
      </c>
      <c r="D148" s="48">
        <v>0</v>
      </c>
      <c r="E148" s="48">
        <v>0</v>
      </c>
      <c r="F148" s="55">
        <v>0</v>
      </c>
    </row>
    <row r="149" spans="2:6" x14ac:dyDescent="0.25">
      <c r="B149" s="79" t="s">
        <v>162</v>
      </c>
      <c r="C149" s="30" t="s">
        <v>122</v>
      </c>
      <c r="D149" s="49">
        <f>SUM(D150:D154)</f>
        <v>0</v>
      </c>
      <c r="E149" s="49">
        <f>SUM(E150:E154)</f>
        <v>0</v>
      </c>
      <c r="F149" s="55">
        <v>0</v>
      </c>
    </row>
    <row r="150" spans="2:6" x14ac:dyDescent="0.25">
      <c r="B150" s="142"/>
      <c r="C150" s="32" t="s">
        <v>123</v>
      </c>
      <c r="D150" s="48">
        <v>0</v>
      </c>
      <c r="E150" s="48">
        <v>0</v>
      </c>
      <c r="F150" s="55">
        <v>0</v>
      </c>
    </row>
    <row r="151" spans="2:6" x14ac:dyDescent="0.25">
      <c r="B151" s="142"/>
      <c r="C151" s="32" t="s">
        <v>124</v>
      </c>
      <c r="D151" s="48">
        <v>0</v>
      </c>
      <c r="E151" s="48">
        <v>0</v>
      </c>
      <c r="F151" s="55">
        <v>0</v>
      </c>
    </row>
    <row r="152" spans="2:6" x14ac:dyDescent="0.25">
      <c r="B152" s="142"/>
      <c r="C152" s="33" t="s">
        <v>125</v>
      </c>
      <c r="D152" s="48">
        <v>0</v>
      </c>
      <c r="E152" s="48">
        <v>0</v>
      </c>
      <c r="F152" s="55">
        <v>0</v>
      </c>
    </row>
    <row r="153" spans="2:6" x14ac:dyDescent="0.25">
      <c r="B153" s="142"/>
      <c r="C153" s="33" t="s">
        <v>126</v>
      </c>
      <c r="D153" s="48">
        <v>0</v>
      </c>
      <c r="E153" s="48">
        <v>0</v>
      </c>
      <c r="F153" s="55">
        <v>0</v>
      </c>
    </row>
    <row r="154" spans="2:6" x14ac:dyDescent="0.25">
      <c r="B154" s="105"/>
      <c r="C154" s="33" t="s">
        <v>127</v>
      </c>
      <c r="D154" s="48">
        <v>0</v>
      </c>
      <c r="E154" s="48">
        <v>0</v>
      </c>
      <c r="F154" s="55">
        <v>0</v>
      </c>
    </row>
    <row r="155" spans="2:6" x14ac:dyDescent="0.25">
      <c r="B155" s="79" t="s">
        <v>163</v>
      </c>
      <c r="C155" s="30" t="s">
        <v>122</v>
      </c>
      <c r="D155" s="49">
        <f>SUM(D156:D160)</f>
        <v>4750</v>
      </c>
      <c r="E155" s="49">
        <f>SUM(E156:E160)</f>
        <v>0</v>
      </c>
      <c r="F155" s="55">
        <f>SUM(E155/D155*100)</f>
        <v>0</v>
      </c>
    </row>
    <row r="156" spans="2:6" x14ac:dyDescent="0.25">
      <c r="B156" s="142"/>
      <c r="C156" s="32" t="s">
        <v>123</v>
      </c>
      <c r="D156" s="48">
        <v>0</v>
      </c>
      <c r="E156" s="48">
        <v>0</v>
      </c>
      <c r="F156" s="55">
        <v>0</v>
      </c>
    </row>
    <row r="157" spans="2:6" x14ac:dyDescent="0.25">
      <c r="B157" s="142"/>
      <c r="C157" s="32" t="s">
        <v>124</v>
      </c>
      <c r="D157" s="48">
        <v>4500</v>
      </c>
      <c r="E157" s="48">
        <v>0</v>
      </c>
      <c r="F157" s="55">
        <f>SUM(E157/D157*100)</f>
        <v>0</v>
      </c>
    </row>
    <row r="158" spans="2:6" x14ac:dyDescent="0.25">
      <c r="B158" s="142"/>
      <c r="C158" s="33" t="s">
        <v>125</v>
      </c>
      <c r="D158" s="48">
        <v>250</v>
      </c>
      <c r="E158" s="48">
        <v>0</v>
      </c>
      <c r="F158" s="55">
        <f>SUM(E158/D158*100)</f>
        <v>0</v>
      </c>
    </row>
    <row r="159" spans="2:6" x14ac:dyDescent="0.25">
      <c r="B159" s="142"/>
      <c r="C159" s="33" t="s">
        <v>126</v>
      </c>
      <c r="D159" s="48">
        <v>0</v>
      </c>
      <c r="E159" s="48">
        <v>0</v>
      </c>
      <c r="F159" s="55">
        <v>0</v>
      </c>
    </row>
    <row r="160" spans="2:6" x14ac:dyDescent="0.25">
      <c r="B160" s="105"/>
      <c r="C160" s="33" t="s">
        <v>127</v>
      </c>
      <c r="D160" s="48">
        <v>0</v>
      </c>
      <c r="E160" s="48">
        <v>0</v>
      </c>
      <c r="F160" s="55">
        <v>0</v>
      </c>
    </row>
    <row r="161" spans="2:6" x14ac:dyDescent="0.25">
      <c r="B161" s="79" t="s">
        <v>207</v>
      </c>
      <c r="C161" s="30" t="s">
        <v>122</v>
      </c>
      <c r="D161" s="49">
        <f>SUM(D162:D166)</f>
        <v>5000</v>
      </c>
      <c r="E161" s="49">
        <f>SUM(E162:E166)</f>
        <v>0</v>
      </c>
      <c r="F161" s="55">
        <v>0</v>
      </c>
    </row>
    <row r="162" spans="2:6" x14ac:dyDescent="0.25">
      <c r="B162" s="142"/>
      <c r="C162" s="32" t="s">
        <v>123</v>
      </c>
      <c r="D162" s="48">
        <v>3043.9</v>
      </c>
      <c r="E162" s="48">
        <v>0</v>
      </c>
      <c r="F162" s="55">
        <v>0</v>
      </c>
    </row>
    <row r="163" spans="2:6" x14ac:dyDescent="0.25">
      <c r="B163" s="142"/>
      <c r="C163" s="32" t="s">
        <v>124</v>
      </c>
      <c r="D163" s="48">
        <v>1601.1</v>
      </c>
      <c r="E163" s="48">
        <v>0</v>
      </c>
      <c r="F163" s="55">
        <v>0</v>
      </c>
    </row>
    <row r="164" spans="2:6" x14ac:dyDescent="0.25">
      <c r="B164" s="142"/>
      <c r="C164" s="33" t="s">
        <v>125</v>
      </c>
      <c r="D164" s="48">
        <v>355</v>
      </c>
      <c r="E164" s="48">
        <v>0</v>
      </c>
      <c r="F164" s="55">
        <v>0</v>
      </c>
    </row>
    <row r="165" spans="2:6" x14ac:dyDescent="0.25">
      <c r="B165" s="142"/>
      <c r="C165" s="33" t="s">
        <v>126</v>
      </c>
      <c r="D165" s="48">
        <v>0</v>
      </c>
      <c r="E165" s="48">
        <v>0</v>
      </c>
      <c r="F165" s="55">
        <v>0</v>
      </c>
    </row>
    <row r="166" spans="2:6" x14ac:dyDescent="0.25">
      <c r="B166" s="105"/>
      <c r="C166" s="33" t="s">
        <v>127</v>
      </c>
      <c r="D166" s="48">
        <v>0</v>
      </c>
      <c r="E166" s="48">
        <v>0</v>
      </c>
      <c r="F166" s="55">
        <v>0</v>
      </c>
    </row>
    <row r="167" spans="2:6" x14ac:dyDescent="0.25">
      <c r="B167" s="79" t="s">
        <v>93</v>
      </c>
      <c r="C167" s="30" t="s">
        <v>122</v>
      </c>
      <c r="D167" s="49">
        <f>SUM(D168:D172)</f>
        <v>0</v>
      </c>
      <c r="E167" s="49">
        <f>SUM(E168:E172)</f>
        <v>0</v>
      </c>
      <c r="F167" s="55">
        <v>0</v>
      </c>
    </row>
    <row r="168" spans="2:6" x14ac:dyDescent="0.25">
      <c r="B168" s="142"/>
      <c r="C168" s="32" t="s">
        <v>123</v>
      </c>
      <c r="D168" s="48">
        <v>0</v>
      </c>
      <c r="E168" s="48">
        <v>0</v>
      </c>
      <c r="F168" s="55">
        <v>0</v>
      </c>
    </row>
    <row r="169" spans="2:6" x14ac:dyDescent="0.25">
      <c r="B169" s="142"/>
      <c r="C169" s="32" t="s">
        <v>124</v>
      </c>
      <c r="D169" s="48">
        <v>0</v>
      </c>
      <c r="E169" s="48">
        <v>0</v>
      </c>
      <c r="F169" s="55">
        <v>0</v>
      </c>
    </row>
    <row r="170" spans="2:6" x14ac:dyDescent="0.25">
      <c r="B170" s="142"/>
      <c r="C170" s="33" t="s">
        <v>125</v>
      </c>
      <c r="D170" s="48">
        <v>0</v>
      </c>
      <c r="E170" s="48">
        <v>0</v>
      </c>
      <c r="F170" s="55">
        <v>0</v>
      </c>
    </row>
    <row r="171" spans="2:6" x14ac:dyDescent="0.25">
      <c r="B171" s="142"/>
      <c r="C171" s="33" t="s">
        <v>126</v>
      </c>
      <c r="D171" s="48">
        <v>0</v>
      </c>
      <c r="E171" s="48">
        <v>0</v>
      </c>
      <c r="F171" s="55">
        <v>0</v>
      </c>
    </row>
    <row r="172" spans="2:6" x14ac:dyDescent="0.25">
      <c r="B172" s="105"/>
      <c r="C172" s="33" t="s">
        <v>127</v>
      </c>
      <c r="D172" s="48">
        <v>0</v>
      </c>
      <c r="E172" s="48">
        <v>0</v>
      </c>
      <c r="F172" s="55">
        <v>0</v>
      </c>
    </row>
    <row r="173" spans="2:6" x14ac:dyDescent="0.25">
      <c r="B173" s="79" t="s">
        <v>155</v>
      </c>
      <c r="C173" s="30" t="s">
        <v>122</v>
      </c>
      <c r="D173" s="49">
        <f>SUM(D174:D178)</f>
        <v>0</v>
      </c>
      <c r="E173" s="49">
        <f>SUM(E174:E178)</f>
        <v>0</v>
      </c>
      <c r="F173" s="55">
        <v>0</v>
      </c>
    </row>
    <row r="174" spans="2:6" x14ac:dyDescent="0.25">
      <c r="B174" s="142"/>
      <c r="C174" s="32" t="s">
        <v>123</v>
      </c>
      <c r="D174" s="48">
        <v>0</v>
      </c>
      <c r="E174" s="48">
        <v>0</v>
      </c>
      <c r="F174" s="55">
        <v>0</v>
      </c>
    </row>
    <row r="175" spans="2:6" x14ac:dyDescent="0.25">
      <c r="B175" s="142"/>
      <c r="C175" s="32" t="s">
        <v>124</v>
      </c>
      <c r="D175" s="48">
        <v>0</v>
      </c>
      <c r="E175" s="48">
        <v>0</v>
      </c>
      <c r="F175" s="55">
        <v>0</v>
      </c>
    </row>
    <row r="176" spans="2:6" x14ac:dyDescent="0.25">
      <c r="B176" s="142"/>
      <c r="C176" s="33" t="s">
        <v>125</v>
      </c>
      <c r="D176" s="48">
        <v>0</v>
      </c>
      <c r="E176" s="48">
        <v>0</v>
      </c>
      <c r="F176" s="55">
        <v>0</v>
      </c>
    </row>
    <row r="177" spans="2:6" x14ac:dyDescent="0.25">
      <c r="B177" s="142"/>
      <c r="C177" s="33" t="s">
        <v>126</v>
      </c>
      <c r="D177" s="48">
        <v>0</v>
      </c>
      <c r="E177" s="48">
        <v>0</v>
      </c>
      <c r="F177" s="55">
        <v>0</v>
      </c>
    </row>
    <row r="178" spans="2:6" x14ac:dyDescent="0.25">
      <c r="B178" s="105"/>
      <c r="C178" s="33" t="s">
        <v>127</v>
      </c>
      <c r="D178" s="48">
        <v>0</v>
      </c>
      <c r="E178" s="48">
        <v>0</v>
      </c>
      <c r="F178" s="55">
        <v>0</v>
      </c>
    </row>
    <row r="179" spans="2:6" x14ac:dyDescent="0.25">
      <c r="B179" s="79" t="s">
        <v>154</v>
      </c>
      <c r="C179" s="30" t="s">
        <v>122</v>
      </c>
      <c r="D179" s="49">
        <f>SUM(D180:D184)</f>
        <v>0</v>
      </c>
      <c r="E179" s="49">
        <f>SUM(E180:E184)</f>
        <v>0</v>
      </c>
      <c r="F179" s="55">
        <v>0</v>
      </c>
    </row>
    <row r="180" spans="2:6" x14ac:dyDescent="0.25">
      <c r="B180" s="142"/>
      <c r="C180" s="32" t="s">
        <v>123</v>
      </c>
      <c r="D180" s="51">
        <v>0</v>
      </c>
      <c r="E180" s="51">
        <v>0</v>
      </c>
      <c r="F180" s="55">
        <v>0</v>
      </c>
    </row>
    <row r="181" spans="2:6" x14ac:dyDescent="0.25">
      <c r="B181" s="142"/>
      <c r="C181" s="32" t="s">
        <v>124</v>
      </c>
      <c r="D181" s="51">
        <v>0</v>
      </c>
      <c r="E181" s="51">
        <v>0</v>
      </c>
      <c r="F181" s="55">
        <v>0</v>
      </c>
    </row>
    <row r="182" spans="2:6" x14ac:dyDescent="0.25">
      <c r="B182" s="142"/>
      <c r="C182" s="33" t="s">
        <v>125</v>
      </c>
      <c r="D182" s="51">
        <v>0</v>
      </c>
      <c r="E182" s="51">
        <v>0</v>
      </c>
      <c r="F182" s="55">
        <v>0</v>
      </c>
    </row>
    <row r="183" spans="2:6" x14ac:dyDescent="0.25">
      <c r="B183" s="142"/>
      <c r="C183" s="33" t="s">
        <v>126</v>
      </c>
      <c r="D183" s="51">
        <v>0</v>
      </c>
      <c r="E183" s="51">
        <v>0</v>
      </c>
      <c r="F183" s="55">
        <v>0</v>
      </c>
    </row>
    <row r="184" spans="2:6" x14ac:dyDescent="0.25">
      <c r="B184" s="105"/>
      <c r="C184" s="33" t="s">
        <v>127</v>
      </c>
      <c r="D184" s="51">
        <v>0</v>
      </c>
      <c r="E184" s="51">
        <v>0</v>
      </c>
      <c r="F184" s="55">
        <v>0</v>
      </c>
    </row>
    <row r="185" spans="2:6" x14ac:dyDescent="0.25">
      <c r="B185" s="79" t="s">
        <v>213</v>
      </c>
      <c r="C185" s="30" t="s">
        <v>122</v>
      </c>
      <c r="D185" s="49">
        <f>SUM(D186:D190)</f>
        <v>0</v>
      </c>
      <c r="E185" s="49">
        <f>SUM(E186:E190)</f>
        <v>0</v>
      </c>
      <c r="F185" s="55">
        <v>0</v>
      </c>
    </row>
    <row r="186" spans="2:6" x14ac:dyDescent="0.25">
      <c r="B186" s="142"/>
      <c r="C186" s="32" t="s">
        <v>123</v>
      </c>
      <c r="D186" s="48">
        <v>0</v>
      </c>
      <c r="E186" s="48">
        <v>0</v>
      </c>
      <c r="F186" s="55">
        <v>0</v>
      </c>
    </row>
    <row r="187" spans="2:6" x14ac:dyDescent="0.25">
      <c r="B187" s="142"/>
      <c r="C187" s="32" t="s">
        <v>124</v>
      </c>
      <c r="D187" s="48">
        <v>0</v>
      </c>
      <c r="E187" s="48">
        <v>0</v>
      </c>
      <c r="F187" s="55">
        <v>0</v>
      </c>
    </row>
    <row r="188" spans="2:6" x14ac:dyDescent="0.25">
      <c r="B188" s="142"/>
      <c r="C188" s="33" t="s">
        <v>125</v>
      </c>
      <c r="D188" s="48">
        <v>0</v>
      </c>
      <c r="E188" s="48">
        <v>0</v>
      </c>
      <c r="F188" s="55">
        <v>0</v>
      </c>
    </row>
    <row r="189" spans="2:6" x14ac:dyDescent="0.25">
      <c r="B189" s="142"/>
      <c r="C189" s="33" t="s">
        <v>126</v>
      </c>
      <c r="D189" s="48">
        <v>0</v>
      </c>
      <c r="E189" s="48">
        <v>0</v>
      </c>
      <c r="F189" s="55">
        <v>0</v>
      </c>
    </row>
    <row r="190" spans="2:6" x14ac:dyDescent="0.25">
      <c r="B190" s="105"/>
      <c r="C190" s="33" t="s">
        <v>127</v>
      </c>
      <c r="D190" s="48">
        <v>0</v>
      </c>
      <c r="E190" s="48">
        <v>0</v>
      </c>
      <c r="F190" s="55">
        <v>0</v>
      </c>
    </row>
    <row r="191" spans="2:6" x14ac:dyDescent="0.25">
      <c r="B191" s="149" t="s">
        <v>214</v>
      </c>
      <c r="C191" s="30" t="s">
        <v>122</v>
      </c>
      <c r="D191" s="49">
        <f>SUM(D192:D196)</f>
        <v>0</v>
      </c>
      <c r="E191" s="49">
        <f>SUM(E192:E196)</f>
        <v>0</v>
      </c>
      <c r="F191" s="55">
        <v>0</v>
      </c>
    </row>
    <row r="192" spans="2:6" x14ac:dyDescent="0.25">
      <c r="B192" s="150"/>
      <c r="C192" s="32" t="s">
        <v>123</v>
      </c>
      <c r="D192" s="51">
        <v>0</v>
      </c>
      <c r="E192" s="51">
        <v>0</v>
      </c>
      <c r="F192" s="55">
        <v>0</v>
      </c>
    </row>
    <row r="193" spans="2:6" x14ac:dyDescent="0.25">
      <c r="B193" s="150"/>
      <c r="C193" s="32" t="s">
        <v>124</v>
      </c>
      <c r="D193" s="51">
        <v>0</v>
      </c>
      <c r="E193" s="51">
        <v>0</v>
      </c>
      <c r="F193" s="55">
        <v>0</v>
      </c>
    </row>
    <row r="194" spans="2:6" x14ac:dyDescent="0.25">
      <c r="B194" s="150"/>
      <c r="C194" s="33" t="s">
        <v>125</v>
      </c>
      <c r="D194" s="51">
        <v>0</v>
      </c>
      <c r="E194" s="51">
        <v>0</v>
      </c>
      <c r="F194" s="55">
        <v>0</v>
      </c>
    </row>
    <row r="195" spans="2:6" x14ac:dyDescent="0.25">
      <c r="B195" s="150"/>
      <c r="C195" s="33" t="s">
        <v>126</v>
      </c>
      <c r="D195" s="51">
        <v>0</v>
      </c>
      <c r="E195" s="51">
        <v>0</v>
      </c>
      <c r="F195" s="55">
        <v>0</v>
      </c>
    </row>
    <row r="196" spans="2:6" x14ac:dyDescent="0.25">
      <c r="B196" s="151"/>
      <c r="C196" s="33" t="s">
        <v>127</v>
      </c>
      <c r="D196" s="51">
        <v>0</v>
      </c>
      <c r="E196" s="51">
        <v>0</v>
      </c>
      <c r="F196" s="55">
        <v>0</v>
      </c>
    </row>
    <row r="197" spans="2:6" x14ac:dyDescent="0.25">
      <c r="B197" s="79" t="s">
        <v>167</v>
      </c>
      <c r="C197" s="30" t="s">
        <v>122</v>
      </c>
      <c r="D197" s="49">
        <f>SUM(D198:D202)</f>
        <v>400.69299999999998</v>
      </c>
      <c r="E197" s="49">
        <f>SUM(E198:E202)</f>
        <v>219.69300000000001</v>
      </c>
      <c r="F197" s="55">
        <f>SUM(E197/D197*100)</f>
        <v>54.828260039481606</v>
      </c>
    </row>
    <row r="198" spans="2:6" x14ac:dyDescent="0.25">
      <c r="B198" s="142"/>
      <c r="C198" s="32" t="s">
        <v>123</v>
      </c>
      <c r="D198" s="51">
        <v>0</v>
      </c>
      <c r="E198" s="51">
        <v>0</v>
      </c>
      <c r="F198" s="55">
        <v>0</v>
      </c>
    </row>
    <row r="199" spans="2:6" x14ac:dyDescent="0.25">
      <c r="B199" s="142"/>
      <c r="C199" s="32" t="s">
        <v>124</v>
      </c>
      <c r="D199" s="51">
        <v>0</v>
      </c>
      <c r="E199" s="51">
        <v>0</v>
      </c>
      <c r="F199" s="55">
        <v>0</v>
      </c>
    </row>
    <row r="200" spans="2:6" x14ac:dyDescent="0.25">
      <c r="B200" s="142"/>
      <c r="C200" s="33" t="s">
        <v>125</v>
      </c>
      <c r="D200" s="51">
        <v>400.69299999999998</v>
      </c>
      <c r="E200" s="51">
        <v>219.69300000000001</v>
      </c>
      <c r="F200" s="55">
        <f>SUM(E200/D200*100)</f>
        <v>54.828260039481606</v>
      </c>
    </row>
    <row r="201" spans="2:6" x14ac:dyDescent="0.25">
      <c r="B201" s="142"/>
      <c r="C201" s="33" t="s">
        <v>126</v>
      </c>
      <c r="D201" s="51">
        <v>0</v>
      </c>
      <c r="E201" s="51">
        <v>0</v>
      </c>
      <c r="F201" s="55">
        <v>0</v>
      </c>
    </row>
    <row r="202" spans="2:6" x14ac:dyDescent="0.25">
      <c r="B202" s="105"/>
      <c r="C202" s="33" t="s">
        <v>127</v>
      </c>
      <c r="D202" s="51">
        <v>0</v>
      </c>
      <c r="E202" s="51">
        <v>0</v>
      </c>
      <c r="F202" s="55">
        <v>0</v>
      </c>
    </row>
    <row r="203" spans="2:6" x14ac:dyDescent="0.25">
      <c r="B203" s="9"/>
      <c r="C203" s="9"/>
      <c r="D203" s="9"/>
      <c r="E203" s="9"/>
      <c r="F203" s="9"/>
    </row>
  </sheetData>
  <mergeCells count="34">
    <mergeCell ref="B59:B64"/>
    <mergeCell ref="B71:B76"/>
    <mergeCell ref="B29:B34"/>
    <mergeCell ref="B35:B40"/>
    <mergeCell ref="B41:B46"/>
    <mergeCell ref="B47:B52"/>
    <mergeCell ref="B53:B58"/>
    <mergeCell ref="B65:B70"/>
    <mergeCell ref="A1:F3"/>
    <mergeCell ref="B5:B10"/>
    <mergeCell ref="B11:B16"/>
    <mergeCell ref="B17:B22"/>
    <mergeCell ref="B23:B28"/>
    <mergeCell ref="B197:B202"/>
    <mergeCell ref="B95:B100"/>
    <mergeCell ref="B101:B106"/>
    <mergeCell ref="B107:B112"/>
    <mergeCell ref="B113:B118"/>
    <mergeCell ref="B119:B124"/>
    <mergeCell ref="B125:B130"/>
    <mergeCell ref="B185:B190"/>
    <mergeCell ref="B191:B196"/>
    <mergeCell ref="B137:B142"/>
    <mergeCell ref="B131:B136"/>
    <mergeCell ref="B167:B172"/>
    <mergeCell ref="B173:B178"/>
    <mergeCell ref="B143:B148"/>
    <mergeCell ref="B179:B184"/>
    <mergeCell ref="B155:B160"/>
    <mergeCell ref="B161:B166"/>
    <mergeCell ref="B77:B82"/>
    <mergeCell ref="B83:B88"/>
    <mergeCell ref="B89:B94"/>
    <mergeCell ref="B149:B154"/>
  </mergeCells>
  <pageMargins left="0.7" right="0.7" top="0.75" bottom="0.75" header="0.3" footer="0.3"/>
  <pageSetup paperSize="9" fitToHeight="0" orientation="landscape" r:id="rId1"/>
  <rowBreaks count="1" manualBreakCount="1">
    <brk id="31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EAACE-3D20-4FBA-83E4-B15C30C06B5D}">
  <sheetPr>
    <pageSetUpPr fitToPage="1"/>
  </sheetPr>
  <dimension ref="A1:G22"/>
  <sheetViews>
    <sheetView workbookViewId="0">
      <selection activeCell="B9" sqref="B9"/>
    </sheetView>
  </sheetViews>
  <sheetFormatPr defaultRowHeight="15" x14ac:dyDescent="0.25"/>
  <cols>
    <col min="2" max="2" width="71.7109375" customWidth="1"/>
    <col min="3" max="3" width="22.140625" customWidth="1"/>
    <col min="4" max="4" width="13.42578125" customWidth="1"/>
    <col min="5" max="5" width="12.7109375" customWidth="1"/>
    <col min="6" max="6" width="12.5703125" customWidth="1"/>
    <col min="7" max="7" width="11.28515625" customWidth="1"/>
  </cols>
  <sheetData>
    <row r="1" spans="1:7" x14ac:dyDescent="0.25">
      <c r="A1" s="160" t="s">
        <v>226</v>
      </c>
      <c r="B1" s="160"/>
      <c r="C1" s="160"/>
      <c r="D1" s="160"/>
      <c r="E1" s="160"/>
      <c r="F1" s="160"/>
      <c r="G1" s="160"/>
    </row>
    <row r="2" spans="1:7" x14ac:dyDescent="0.25">
      <c r="A2" s="160"/>
      <c r="B2" s="160"/>
      <c r="C2" s="160"/>
      <c r="D2" s="160"/>
      <c r="E2" s="160"/>
      <c r="F2" s="160"/>
      <c r="G2" s="160"/>
    </row>
    <row r="4" spans="1:7" ht="101.25" customHeight="1" x14ac:dyDescent="0.25">
      <c r="A4" s="115" t="s">
        <v>57</v>
      </c>
      <c r="B4" s="115" t="s">
        <v>58</v>
      </c>
      <c r="C4" s="115" t="s">
        <v>59</v>
      </c>
      <c r="D4" s="161" t="s">
        <v>60</v>
      </c>
      <c r="E4" s="161"/>
      <c r="F4" s="115" t="s">
        <v>61</v>
      </c>
      <c r="G4" s="115"/>
    </row>
    <row r="5" spans="1:7" ht="38.25" x14ac:dyDescent="0.25">
      <c r="A5" s="115"/>
      <c r="B5" s="115"/>
      <c r="C5" s="115"/>
      <c r="D5" s="1" t="s">
        <v>50</v>
      </c>
      <c r="E5" s="1" t="s">
        <v>51</v>
      </c>
      <c r="F5" s="1" t="s">
        <v>62</v>
      </c>
      <c r="G5" s="1" t="s">
        <v>63</v>
      </c>
    </row>
    <row r="6" spans="1:7" x14ac:dyDescent="0.2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5">
        <v>7</v>
      </c>
    </row>
    <row r="7" spans="1:7" ht="68.25" customHeight="1" x14ac:dyDescent="0.25">
      <c r="A7" s="76">
        <v>1</v>
      </c>
      <c r="B7" s="76" t="s">
        <v>64</v>
      </c>
      <c r="C7" s="76" t="s">
        <v>15</v>
      </c>
      <c r="D7" s="66" t="s">
        <v>216</v>
      </c>
      <c r="E7" s="76" t="s">
        <v>227</v>
      </c>
      <c r="F7" s="76" t="s">
        <v>66</v>
      </c>
      <c r="G7" s="76"/>
    </row>
    <row r="8" spans="1:7" hidden="1" x14ac:dyDescent="0.25">
      <c r="A8" s="76"/>
      <c r="B8" s="76"/>
      <c r="C8" s="76"/>
      <c r="D8" s="66" t="s">
        <v>65</v>
      </c>
      <c r="E8" s="76"/>
      <c r="F8" s="76"/>
      <c r="G8" s="76"/>
    </row>
    <row r="22" spans="4:4" x14ac:dyDescent="0.25">
      <c r="D22" t="s">
        <v>144</v>
      </c>
    </row>
  </sheetData>
  <mergeCells count="12">
    <mergeCell ref="A1:G2"/>
    <mergeCell ref="G7:G8"/>
    <mergeCell ref="A7:A8"/>
    <mergeCell ref="B7:B8"/>
    <mergeCell ref="C7:C8"/>
    <mergeCell ref="E7:E8"/>
    <mergeCell ref="F7:F8"/>
    <mergeCell ref="A4:A5"/>
    <mergeCell ref="B4:B5"/>
    <mergeCell ref="C4:C5"/>
    <mergeCell ref="D4:E4"/>
    <mergeCell ref="F4:G4"/>
  </mergeCells>
  <pageMargins left="0.7" right="0.7" top="0.75" bottom="0.75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Форма 1 </vt:lpstr>
      <vt:lpstr>форма 2</vt:lpstr>
      <vt:lpstr>форма 3</vt:lpstr>
      <vt:lpstr>форма 4</vt:lpstr>
      <vt:lpstr>форма5</vt:lpstr>
      <vt:lpstr>'Форма 1 '!Область_печати</vt:lpstr>
      <vt:lpstr>'форма 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2024-05-21T05:22:04Z</cp:lastPrinted>
  <dcterms:created xsi:type="dcterms:W3CDTF">2021-09-01T06:11:15Z</dcterms:created>
  <dcterms:modified xsi:type="dcterms:W3CDTF">2024-05-21T05:23:20Z</dcterms:modified>
</cp:coreProperties>
</file>