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5180" windowHeight="8835"/>
  </bookViews>
  <sheets>
    <sheet name="2022г" sheetId="22944" r:id="rId1"/>
  </sheets>
  <definedNames>
    <definedName name="_xlnm.Print_Area" localSheetId="0">'2022г'!$A$1:$F$75</definedName>
  </definedNames>
  <calcPr calcId="124519"/>
</workbook>
</file>

<file path=xl/calcChain.xml><?xml version="1.0" encoding="utf-8"?>
<calcChain xmlns="http://schemas.openxmlformats.org/spreadsheetml/2006/main">
  <c r="D18" i="22944"/>
  <c r="E18"/>
  <c r="C18"/>
  <c r="D32"/>
  <c r="D68"/>
  <c r="E68"/>
  <c r="C68"/>
  <c r="C71"/>
  <c r="C62"/>
  <c r="C60"/>
  <c r="C57"/>
  <c r="C50"/>
  <c r="C48"/>
  <c r="C44"/>
  <c r="C38"/>
  <c r="C34"/>
  <c r="C32"/>
  <c r="C23"/>
  <c r="D71"/>
  <c r="E60"/>
  <c r="E23"/>
  <c r="E71"/>
  <c r="F73"/>
  <c r="D60"/>
  <c r="F10"/>
  <c r="F61"/>
  <c r="E62"/>
  <c r="F35"/>
  <c r="E34"/>
  <c r="F34" s="1"/>
  <c r="D34"/>
  <c r="D23"/>
  <c r="F28"/>
  <c r="F46"/>
  <c r="E32"/>
  <c r="F53"/>
  <c r="E50"/>
  <c r="D50"/>
  <c r="F27"/>
  <c r="F70"/>
  <c r="F49"/>
  <c r="E48"/>
  <c r="F48" s="1"/>
  <c r="D48"/>
  <c r="E57"/>
  <c r="D57"/>
  <c r="F19"/>
  <c r="F24"/>
  <c r="F25"/>
  <c r="F26"/>
  <c r="F29"/>
  <c r="F30"/>
  <c r="F31"/>
  <c r="F36"/>
  <c r="F37"/>
  <c r="F40"/>
  <c r="F41"/>
  <c r="F42"/>
  <c r="F43"/>
  <c r="F45"/>
  <c r="F47"/>
  <c r="F51"/>
  <c r="F52"/>
  <c r="F54"/>
  <c r="F55"/>
  <c r="F56"/>
  <c r="F58"/>
  <c r="F59"/>
  <c r="F63"/>
  <c r="F64"/>
  <c r="F65"/>
  <c r="F66"/>
  <c r="F67"/>
  <c r="F69"/>
  <c r="F72"/>
  <c r="F74"/>
  <c r="F7"/>
  <c r="F9"/>
  <c r="F11"/>
  <c r="F12"/>
  <c r="F13"/>
  <c r="F15"/>
  <c r="F16"/>
  <c r="F17"/>
  <c r="F6"/>
  <c r="E38"/>
  <c r="E44"/>
  <c r="D44"/>
  <c r="D38"/>
  <c r="D62"/>
  <c r="F60" l="1"/>
  <c r="F62"/>
  <c r="F57"/>
  <c r="F50"/>
  <c r="F44"/>
  <c r="E75"/>
  <c r="E21" s="1"/>
  <c r="F71"/>
  <c r="F68"/>
  <c r="F38"/>
  <c r="D75"/>
  <c r="F23"/>
  <c r="F20"/>
  <c r="F18"/>
  <c r="C75"/>
  <c r="C21" s="1"/>
  <c r="F75" l="1"/>
  <c r="D21"/>
</calcChain>
</file>

<file path=xl/sharedStrings.xml><?xml version="1.0" encoding="utf-8"?>
<sst xmlns="http://schemas.openxmlformats.org/spreadsheetml/2006/main" count="92" uniqueCount="90">
  <si>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</si>
  <si>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</si>
  <si>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</si>
  <si>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</si>
  <si>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</si>
  <si>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</si>
  <si>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</si>
  <si>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</si>
  <si>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</si>
  <si>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</si>
  <si>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</si>
  <si>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</si>
  <si>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</si>
  <si>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</si>
  <si>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</si>
  <si>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</si>
  <si>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</si>
  <si>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</si>
  <si>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</si>
  <si>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</si>
  <si>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</si>
  <si>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</si>
  <si>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</si>
  <si>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</si>
  <si>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</si>
  <si>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</si>
  <si>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</si>
  <si>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</si>
  <si>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</si>
  <si>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</si>
  <si>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</si>
  <si>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</si>
  <si>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</si>
  <si>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</si>
  <si>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</si>
  <si>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</si>
  <si>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</si>
  <si>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</si>
  <si>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</si>
  <si>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</si>
  <si>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</si>
  <si>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</si>
  <si>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</si>
  <si>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</si>
  <si>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</si>
  <si>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</si>
  <si>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</si>
  <si>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</si>
  <si>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</si>
  <si>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</si>
  <si>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</si>
  <si>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</si>
  <si>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</si>
  <si>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</si>
  <si>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</si>
  <si>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</si>
  <si>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</si>
  <si>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</si>
  <si>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</si>
  <si>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</si>
  <si>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</si>
  <si>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</si>
  <si>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</si>
  <si>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</si>
  <si>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</si>
  <si>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</si>
  <si>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</si>
  <si>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</si>
  <si>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</si>
  <si>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</si>
  <si>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</si>
  <si>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</si>
  <si>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</si>
  <si>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</si>
  <si>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</si>
  <si>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</si>
  <si>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</si>
  <si>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</si>
  <si>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</si>
  <si>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</si>
  <si>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</si>
  <si>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</si>
  <si>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</si>
  <si>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</si>
  <si>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</si>
  <si>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</si>
  <si>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Отчет об исполнении районного бюджета за 2021 года</t>
  </si>
  <si>
    <t>Утверждённый план 2021 год</t>
  </si>
  <si>
    <t>Уточненный план  2021 год</t>
  </si>
  <si>
    <t>Исполнено за 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</si>
</sst>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"/>
  </numFmts>
  <fonts count="15">
    <font>
      <sz val="10"/>
      <name val="Arial Cyr"/>
      <charset val="204"/>
    </font>
    <font>
      <sz val="10"/>
      <name val="Arial Cyr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8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center"/>
    </xf>
    <xf numFmtId="166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left" vertical="center" wrapText="1"/>
    </xf>
    <xf numFmtId="165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left" vertical="center" wrapText="1"/>
      <protection locked="0"/>
    </xf>
    <xf numFmtId="166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10" fillId="3" borderId="2" xfId="0" applyNumberFormat="1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 applyProtection="1">
      <alignment horizontal="left" vertical="center" wrapText="1"/>
      <protection locked="0"/>
    </xf>
    <xf numFmtId="166" fontId="12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left" vertical="center" wrapText="1"/>
      <protection locked="0"/>
    </xf>
    <xf numFmtId="166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6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12" fillId="3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 applyProtection="1">
      <alignment horizontal="center" vertical="center" wrapText="1"/>
    </xf>
    <xf numFmtId="166" fontId="12" fillId="0" borderId="2" xfId="1" applyNumberFormat="1" applyFont="1" applyBorder="1" applyAlignment="1" applyProtection="1">
      <alignment horizontal="center" vertical="center" wrapText="1"/>
      <protection locked="0"/>
    </xf>
    <xf numFmtId="166" fontId="14" fillId="0" borderId="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75" workbookViewId="0">
      <selection activeCell="E8" sqref="E8"/>
    </sheetView>
  </sheetViews>
  <sheetFormatPr defaultRowHeight="12.75"/>
  <cols>
    <col min="1" max="1" width="26" customWidth="1"/>
    <col min="2" max="2" width="60.42578125" style="6" customWidth="1"/>
    <col min="3" max="3" width="20.85546875" style="6" customWidth="1"/>
    <col min="4" max="4" width="21.140625" customWidth="1"/>
    <col min="5" max="5" width="17" customWidth="1"/>
    <col min="6" max="6" width="18" style="18" customWidth="1"/>
  </cols>
  <sheetData>
    <row r="1" spans="1:6" ht="15.75">
      <c r="A1" s="61">
        <v>2</v>
      </c>
      <c r="B1" s="62"/>
      <c r="C1" s="62"/>
      <c r="D1" s="62"/>
      <c r="E1" s="62"/>
      <c r="F1" s="62"/>
    </row>
    <row r="2" spans="1:6" ht="15">
      <c r="B2" s="21"/>
      <c r="C2" s="21"/>
    </row>
    <row r="3" spans="1:6" ht="33" customHeight="1">
      <c r="A3" s="58" t="s">
        <v>86</v>
      </c>
      <c r="B3" s="59"/>
      <c r="C3" s="59"/>
      <c r="D3" s="59"/>
      <c r="E3" s="59"/>
      <c r="F3" s="60"/>
    </row>
    <row r="4" spans="1:6" ht="33.950000000000003" customHeight="1">
      <c r="A4" s="13"/>
      <c r="B4" s="14"/>
      <c r="C4" s="14"/>
      <c r="D4" s="13"/>
      <c r="E4" s="13"/>
      <c r="F4" s="17" t="s">
        <v>63</v>
      </c>
    </row>
    <row r="5" spans="1:6" ht="76.5" customHeight="1">
      <c r="A5" s="15" t="s">
        <v>0</v>
      </c>
      <c r="B5" s="15" t="s">
        <v>1</v>
      </c>
      <c r="C5" s="15" t="s">
        <v>87</v>
      </c>
      <c r="D5" s="15" t="s">
        <v>88</v>
      </c>
      <c r="E5" s="15" t="s">
        <v>89</v>
      </c>
      <c r="F5" s="16" t="s">
        <v>32</v>
      </c>
    </row>
    <row r="6" spans="1:6" ht="25.9" customHeight="1">
      <c r="A6" s="44" t="s">
        <v>74</v>
      </c>
      <c r="B6" s="45" t="s">
        <v>68</v>
      </c>
      <c r="C6" s="49">
        <v>409019</v>
      </c>
      <c r="D6" s="40">
        <v>422786</v>
      </c>
      <c r="E6" s="40">
        <v>453924.7</v>
      </c>
      <c r="F6" s="41">
        <f>E6/D6*100</f>
        <v>107.36512088858194</v>
      </c>
    </row>
    <row r="7" spans="1:6" ht="25.9" customHeight="1">
      <c r="A7" s="44" t="s">
        <v>73</v>
      </c>
      <c r="B7" s="45" t="s">
        <v>55</v>
      </c>
      <c r="C7" s="49">
        <v>19268</v>
      </c>
      <c r="D7" s="40">
        <v>19268</v>
      </c>
      <c r="E7" s="40">
        <v>19701.099999999999</v>
      </c>
      <c r="F7" s="41">
        <f t="shared" ref="F7:F73" si="0">E7/D7*100</f>
        <v>102.24776832053143</v>
      </c>
    </row>
    <row r="8" spans="1:6" ht="25.9" customHeight="1">
      <c r="A8" s="44" t="s">
        <v>26</v>
      </c>
      <c r="B8" s="45" t="s">
        <v>27</v>
      </c>
      <c r="C8" s="49">
        <v>2022</v>
      </c>
      <c r="D8" s="40">
        <v>2555</v>
      </c>
      <c r="E8" s="40">
        <v>2564</v>
      </c>
      <c r="F8" s="41">
        <v>0</v>
      </c>
    </row>
    <row r="9" spans="1:6" ht="25.9" customHeight="1">
      <c r="A9" s="44" t="s">
        <v>28</v>
      </c>
      <c r="B9" s="45" t="s">
        <v>29</v>
      </c>
      <c r="C9" s="49">
        <v>2556</v>
      </c>
      <c r="D9" s="40">
        <v>5303</v>
      </c>
      <c r="E9" s="40">
        <v>5321.3</v>
      </c>
      <c r="F9" s="41">
        <f t="shared" si="0"/>
        <v>100.34508768621535</v>
      </c>
    </row>
    <row r="10" spans="1:6" ht="25.9" customHeight="1">
      <c r="A10" s="44" t="s">
        <v>69</v>
      </c>
      <c r="B10" s="45" t="s">
        <v>52</v>
      </c>
      <c r="C10" s="49">
        <v>7270</v>
      </c>
      <c r="D10" s="40">
        <v>6690</v>
      </c>
      <c r="E10" s="40">
        <v>7361.7</v>
      </c>
      <c r="F10" s="41">
        <f>E10/D10*100</f>
        <v>110.04035874439462</v>
      </c>
    </row>
    <row r="11" spans="1:6" ht="25.9" customHeight="1">
      <c r="A11" s="44" t="s">
        <v>75</v>
      </c>
      <c r="B11" s="45" t="s">
        <v>2</v>
      </c>
      <c r="C11" s="49">
        <v>3576</v>
      </c>
      <c r="D11" s="40">
        <v>3379</v>
      </c>
      <c r="E11" s="40">
        <v>3487.1</v>
      </c>
      <c r="F11" s="41">
        <f t="shared" si="0"/>
        <v>103.19917135247114</v>
      </c>
    </row>
    <row r="12" spans="1:6" ht="56.25">
      <c r="A12" s="44" t="s">
        <v>76</v>
      </c>
      <c r="B12" s="45" t="s">
        <v>3</v>
      </c>
      <c r="C12" s="49">
        <v>3846</v>
      </c>
      <c r="D12" s="40">
        <v>6627</v>
      </c>
      <c r="E12" s="40">
        <v>7137.6</v>
      </c>
      <c r="F12" s="41">
        <f t="shared" si="0"/>
        <v>107.70484382073337</v>
      </c>
    </row>
    <row r="13" spans="1:6" ht="25.9" customHeight="1">
      <c r="A13" s="44" t="s">
        <v>77</v>
      </c>
      <c r="B13" s="45" t="s">
        <v>33</v>
      </c>
      <c r="C13" s="49">
        <v>1158</v>
      </c>
      <c r="D13" s="40">
        <v>1949</v>
      </c>
      <c r="E13" s="40">
        <v>1955.3</v>
      </c>
      <c r="F13" s="41">
        <f t="shared" si="0"/>
        <v>100.32324268855824</v>
      </c>
    </row>
    <row r="14" spans="1:6" ht="34.15" customHeight="1">
      <c r="A14" s="44" t="s">
        <v>81</v>
      </c>
      <c r="B14" s="45" t="s">
        <v>85</v>
      </c>
      <c r="C14" s="49">
        <v>0</v>
      </c>
      <c r="D14" s="40">
        <v>135</v>
      </c>
      <c r="E14" s="40">
        <v>135.69999999999999</v>
      </c>
      <c r="F14" s="41">
        <v>0</v>
      </c>
    </row>
    <row r="15" spans="1:6" ht="37.5">
      <c r="A15" s="44" t="s">
        <v>4</v>
      </c>
      <c r="B15" s="45" t="s">
        <v>5</v>
      </c>
      <c r="C15" s="49">
        <v>1000</v>
      </c>
      <c r="D15" s="40">
        <v>1874</v>
      </c>
      <c r="E15" s="40">
        <v>1878</v>
      </c>
      <c r="F15" s="41">
        <f t="shared" si="0"/>
        <v>100.21344717182497</v>
      </c>
    </row>
    <row r="16" spans="1:6" ht="25.9" customHeight="1">
      <c r="A16" s="44" t="s">
        <v>78</v>
      </c>
      <c r="B16" s="45" t="s">
        <v>6</v>
      </c>
      <c r="C16" s="49">
        <v>343</v>
      </c>
      <c r="D16" s="40">
        <v>490</v>
      </c>
      <c r="E16" s="40">
        <v>522</v>
      </c>
      <c r="F16" s="41">
        <f t="shared" si="0"/>
        <v>106.53061224489795</v>
      </c>
    </row>
    <row r="17" spans="1:6" ht="25.9" customHeight="1">
      <c r="A17" s="44" t="s">
        <v>79</v>
      </c>
      <c r="B17" s="45" t="s">
        <v>7</v>
      </c>
      <c r="C17" s="49">
        <v>26</v>
      </c>
      <c r="D17" s="40">
        <v>72</v>
      </c>
      <c r="E17" s="40">
        <v>74.400000000000006</v>
      </c>
      <c r="F17" s="41">
        <f t="shared" si="0"/>
        <v>103.33333333333334</v>
      </c>
    </row>
    <row r="18" spans="1:6" ht="37.5">
      <c r="A18" s="24"/>
      <c r="B18" s="25" t="s">
        <v>8</v>
      </c>
      <c r="C18" s="26">
        <f>C6+C7+C8+C9+C10+C11+C12+C13+C14+C15+C16+C17</f>
        <v>450084</v>
      </c>
      <c r="D18" s="26">
        <f t="shared" ref="D18:E18" si="1">D6+D7+D8+D9+D10+D11+D12+D13+D14+D15+D16+D17</f>
        <v>471128</v>
      </c>
      <c r="E18" s="26">
        <f t="shared" si="1"/>
        <v>504062.89999999997</v>
      </c>
      <c r="F18" s="27">
        <f t="shared" si="0"/>
        <v>106.99064797677065</v>
      </c>
    </row>
    <row r="19" spans="1:6" ht="18.75">
      <c r="A19" s="46" t="s">
        <v>9</v>
      </c>
      <c r="B19" s="47" t="s">
        <v>10</v>
      </c>
      <c r="C19" s="50">
        <v>1274545.7</v>
      </c>
      <c r="D19" s="40">
        <v>1493894.3</v>
      </c>
      <c r="E19" s="40">
        <v>1474495.6</v>
      </c>
      <c r="F19" s="41">
        <f t="shared" si="0"/>
        <v>98.701467700894241</v>
      </c>
    </row>
    <row r="20" spans="1:6" ht="18.75">
      <c r="A20" s="48"/>
      <c r="B20" s="25" t="s">
        <v>11</v>
      </c>
      <c r="C20" s="26">
        <v>1724629.7</v>
      </c>
      <c r="D20" s="26">
        <v>1965022.3</v>
      </c>
      <c r="E20" s="26">
        <v>1978558.5</v>
      </c>
      <c r="F20" s="27">
        <f t="shared" si="0"/>
        <v>100.68885732238255</v>
      </c>
    </row>
    <row r="21" spans="1:6" ht="18.75">
      <c r="A21" s="24"/>
      <c r="B21" s="25" t="s">
        <v>47</v>
      </c>
      <c r="C21" s="26">
        <f>C20-C75</f>
        <v>-3132</v>
      </c>
      <c r="D21" s="26">
        <f>D20-D75</f>
        <v>-25162.699999999953</v>
      </c>
      <c r="E21" s="26">
        <f>E20-E75</f>
        <v>22749.90000000014</v>
      </c>
      <c r="F21" s="27"/>
    </row>
    <row r="22" spans="1:6" ht="18.75">
      <c r="A22" s="28"/>
      <c r="B22" s="29" t="s">
        <v>23</v>
      </c>
      <c r="C22" s="51"/>
      <c r="D22" s="22"/>
      <c r="E22" s="22"/>
      <c r="F22" s="23"/>
    </row>
    <row r="23" spans="1:6" ht="18.75">
      <c r="A23" s="30" t="s">
        <v>25</v>
      </c>
      <c r="B23" s="31" t="s">
        <v>38</v>
      </c>
      <c r="C23" s="32">
        <f>C24+C25+C26+C27+C28+C29+C30+C31</f>
        <v>84032.099999999991</v>
      </c>
      <c r="D23" s="32">
        <f>D24+D25+D26+D27+D28+D29+D30+D31</f>
        <v>82181.899999999994</v>
      </c>
      <c r="E23" s="32">
        <f>E24+E25+E26+E27+E28+E29+E30+E31</f>
        <v>81450.100000000006</v>
      </c>
      <c r="F23" s="27">
        <f t="shared" si="0"/>
        <v>99.109536284753702</v>
      </c>
    </row>
    <row r="24" spans="1:6" ht="56.25">
      <c r="A24" s="34">
        <v>102</v>
      </c>
      <c r="B24" s="35" t="s">
        <v>24</v>
      </c>
      <c r="C24" s="42">
        <v>2658</v>
      </c>
      <c r="D24" s="36">
        <v>3547.4</v>
      </c>
      <c r="E24" s="36">
        <v>3547.4</v>
      </c>
      <c r="F24" s="37">
        <f t="shared" si="0"/>
        <v>100</v>
      </c>
    </row>
    <row r="25" spans="1:6" ht="56.25">
      <c r="A25" s="38">
        <v>103</v>
      </c>
      <c r="B25" s="39" t="s">
        <v>34</v>
      </c>
      <c r="C25" s="52">
        <v>1739</v>
      </c>
      <c r="D25" s="40">
        <v>1729.4</v>
      </c>
      <c r="E25" s="53">
        <v>1729.5</v>
      </c>
      <c r="F25" s="41">
        <f t="shared" si="0"/>
        <v>100.00578235226089</v>
      </c>
    </row>
    <row r="26" spans="1:6" ht="56.25">
      <c r="A26" s="38">
        <v>104</v>
      </c>
      <c r="B26" s="39" t="s">
        <v>24</v>
      </c>
      <c r="C26" s="52">
        <v>50018</v>
      </c>
      <c r="D26" s="40">
        <v>52089.2</v>
      </c>
      <c r="E26" s="40">
        <v>51779.1</v>
      </c>
      <c r="F26" s="41">
        <f t="shared" si="0"/>
        <v>99.404675057401533</v>
      </c>
    </row>
    <row r="27" spans="1:6" ht="18.75">
      <c r="A27" s="38">
        <v>105</v>
      </c>
      <c r="B27" s="39" t="s">
        <v>61</v>
      </c>
      <c r="C27" s="52">
        <v>12.1</v>
      </c>
      <c r="D27" s="40">
        <v>12.1</v>
      </c>
      <c r="E27" s="40">
        <v>12.1</v>
      </c>
      <c r="F27" s="41">
        <f t="shared" si="0"/>
        <v>100</v>
      </c>
    </row>
    <row r="28" spans="1:6" ht="56.25">
      <c r="A28" s="38">
        <v>106</v>
      </c>
      <c r="B28" s="39" t="s">
        <v>66</v>
      </c>
      <c r="C28" s="52">
        <v>24260.6</v>
      </c>
      <c r="D28" s="40">
        <v>19917.7</v>
      </c>
      <c r="E28" s="40">
        <v>19595.099999999999</v>
      </c>
      <c r="F28" s="41">
        <f t="shared" si="0"/>
        <v>98.380335078849455</v>
      </c>
    </row>
    <row r="29" spans="1:6" ht="25.15" customHeight="1">
      <c r="A29" s="34">
        <v>107</v>
      </c>
      <c r="B29" s="35" t="s">
        <v>83</v>
      </c>
      <c r="C29" s="42">
        <v>1849</v>
      </c>
      <c r="D29" s="36">
        <v>2084.1999999999998</v>
      </c>
      <c r="E29" s="36">
        <v>2084.1</v>
      </c>
      <c r="F29" s="37">
        <f t="shared" si="0"/>
        <v>99.99520199596968</v>
      </c>
    </row>
    <row r="30" spans="1:6" ht="20.100000000000001" customHeight="1">
      <c r="A30" s="34">
        <v>111</v>
      </c>
      <c r="B30" s="35" t="s">
        <v>22</v>
      </c>
      <c r="C30" s="42">
        <v>1000</v>
      </c>
      <c r="D30" s="36">
        <v>85</v>
      </c>
      <c r="E30" s="36">
        <v>0</v>
      </c>
      <c r="F30" s="37">
        <f t="shared" si="0"/>
        <v>0</v>
      </c>
    </row>
    <row r="31" spans="1:6" ht="20.65" customHeight="1">
      <c r="A31" s="34">
        <v>113</v>
      </c>
      <c r="B31" s="35" t="s">
        <v>82</v>
      </c>
      <c r="C31" s="42">
        <v>2495.4</v>
      </c>
      <c r="D31" s="36">
        <v>2716.9</v>
      </c>
      <c r="E31" s="42">
        <v>2702.8</v>
      </c>
      <c r="F31" s="37">
        <f t="shared" si="0"/>
        <v>99.481026169531447</v>
      </c>
    </row>
    <row r="32" spans="1:6" ht="29.45" customHeight="1">
      <c r="A32" s="30">
        <v>200</v>
      </c>
      <c r="B32" s="31" t="s">
        <v>64</v>
      </c>
      <c r="C32" s="33">
        <f>C33</f>
        <v>2106</v>
      </c>
      <c r="D32" s="33">
        <f>D33</f>
        <v>2106</v>
      </c>
      <c r="E32" s="32">
        <f>E33</f>
        <v>2106</v>
      </c>
      <c r="F32" s="27">
        <v>0</v>
      </c>
    </row>
    <row r="33" spans="1:21" ht="29.45" customHeight="1">
      <c r="A33" s="34">
        <v>203</v>
      </c>
      <c r="B33" s="35" t="s">
        <v>65</v>
      </c>
      <c r="C33" s="42">
        <v>2106</v>
      </c>
      <c r="D33" s="36">
        <v>2106</v>
      </c>
      <c r="E33" s="42">
        <v>2106</v>
      </c>
      <c r="F33" s="37">
        <v>0</v>
      </c>
    </row>
    <row r="34" spans="1:21" ht="43.9" customHeight="1">
      <c r="A34" s="30">
        <v>300</v>
      </c>
      <c r="B34" s="31" t="s">
        <v>42</v>
      </c>
      <c r="C34" s="33">
        <f>C35+C36+C37</f>
        <v>5494</v>
      </c>
      <c r="D34" s="33">
        <f>D35+D36+D37</f>
        <v>6200.9</v>
      </c>
      <c r="E34" s="33">
        <f>E35+E36+E37</f>
        <v>6200.2</v>
      </c>
      <c r="F34" s="27">
        <f t="shared" si="0"/>
        <v>99.988711316099284</v>
      </c>
    </row>
    <row r="35" spans="1:21" ht="21.4" customHeight="1">
      <c r="A35" s="34">
        <v>304</v>
      </c>
      <c r="B35" s="35" t="s">
        <v>67</v>
      </c>
      <c r="C35" s="42">
        <v>1604</v>
      </c>
      <c r="D35" s="36">
        <v>1625</v>
      </c>
      <c r="E35" s="36">
        <v>1625</v>
      </c>
      <c r="F35" s="37">
        <f t="shared" si="0"/>
        <v>100</v>
      </c>
    </row>
    <row r="36" spans="1:21" ht="57.6" customHeight="1">
      <c r="A36" s="34">
        <v>310</v>
      </c>
      <c r="B36" s="35" t="s">
        <v>70</v>
      </c>
      <c r="C36" s="42">
        <v>3001</v>
      </c>
      <c r="D36" s="36">
        <v>4249.3999999999996</v>
      </c>
      <c r="E36" s="36">
        <v>4248.7</v>
      </c>
      <c r="F36" s="37">
        <f t="shared" si="0"/>
        <v>99.983527086176878</v>
      </c>
    </row>
    <row r="37" spans="1:21" ht="45.2" customHeight="1">
      <c r="A37" s="34">
        <v>314</v>
      </c>
      <c r="B37" s="35" t="s">
        <v>84</v>
      </c>
      <c r="C37" s="42">
        <v>889</v>
      </c>
      <c r="D37" s="36">
        <v>326.5</v>
      </c>
      <c r="E37" s="36">
        <v>326.5</v>
      </c>
      <c r="F37" s="37">
        <f t="shared" si="0"/>
        <v>100</v>
      </c>
    </row>
    <row r="38" spans="1:21" ht="18.75">
      <c r="A38" s="30">
        <v>400</v>
      </c>
      <c r="B38" s="31" t="s">
        <v>41</v>
      </c>
      <c r="C38" s="32">
        <f>C40+C41+C42+C39+C43</f>
        <v>130916</v>
      </c>
      <c r="D38" s="32">
        <f>D40+D41+D42+D39+D43</f>
        <v>247245.2</v>
      </c>
      <c r="E38" s="32">
        <f>E40+E41+E42+E39+E43</f>
        <v>242043.60000000003</v>
      </c>
      <c r="F38" s="27">
        <f t="shared" si="0"/>
        <v>97.896177559766585</v>
      </c>
    </row>
    <row r="39" spans="1:21" ht="18.75">
      <c r="A39" s="34">
        <v>401</v>
      </c>
      <c r="B39" s="35" t="s">
        <v>48</v>
      </c>
      <c r="C39" s="42">
        <v>501</v>
      </c>
      <c r="D39" s="42">
        <v>501</v>
      </c>
      <c r="E39" s="42">
        <v>471.5</v>
      </c>
      <c r="F39" s="37">
        <v>0</v>
      </c>
    </row>
    <row r="40" spans="1:21" ht="18.75">
      <c r="A40" s="34">
        <v>405</v>
      </c>
      <c r="B40" s="35" t="s">
        <v>35</v>
      </c>
      <c r="C40" s="42">
        <v>312.5</v>
      </c>
      <c r="D40" s="36">
        <v>312.5</v>
      </c>
      <c r="E40" s="36">
        <v>234.5</v>
      </c>
      <c r="F40" s="37">
        <f t="shared" si="0"/>
        <v>75.039999999999992</v>
      </c>
    </row>
    <row r="41" spans="1:21" ht="18.75" customHeight="1">
      <c r="A41" s="34">
        <v>408</v>
      </c>
      <c r="B41" s="35" t="s">
        <v>12</v>
      </c>
      <c r="C41" s="42">
        <v>17395.5</v>
      </c>
      <c r="D41" s="36">
        <v>17287.7</v>
      </c>
      <c r="E41" s="36">
        <v>17251.7</v>
      </c>
      <c r="F41" s="37">
        <f t="shared" si="0"/>
        <v>99.791759459037351</v>
      </c>
    </row>
    <row r="42" spans="1:21" ht="18.75">
      <c r="A42" s="34">
        <v>409</v>
      </c>
      <c r="B42" s="35" t="s">
        <v>30</v>
      </c>
      <c r="C42" s="42">
        <v>60185</v>
      </c>
      <c r="D42" s="36">
        <v>169899</v>
      </c>
      <c r="E42" s="36">
        <v>164877.1</v>
      </c>
      <c r="F42" s="37">
        <f t="shared" si="0"/>
        <v>97.04418507466201</v>
      </c>
    </row>
    <row r="43" spans="1:21" ht="37.5">
      <c r="A43" s="34">
        <v>412</v>
      </c>
      <c r="B43" s="35" t="s">
        <v>53</v>
      </c>
      <c r="C43" s="42">
        <v>52522</v>
      </c>
      <c r="D43" s="36">
        <v>59245</v>
      </c>
      <c r="E43" s="36">
        <v>59208.800000000003</v>
      </c>
      <c r="F43" s="37">
        <f t="shared" si="0"/>
        <v>99.938897797282479</v>
      </c>
    </row>
    <row r="44" spans="1:21" ht="26.25" customHeight="1">
      <c r="A44" s="30">
        <v>500</v>
      </c>
      <c r="B44" s="31" t="s">
        <v>43</v>
      </c>
      <c r="C44" s="32">
        <f>C45+C47+C46</f>
        <v>20762.2</v>
      </c>
      <c r="D44" s="32">
        <f>D45+D47+D46</f>
        <v>50243.6</v>
      </c>
      <c r="E44" s="32">
        <f>E45+E47+E46</f>
        <v>49826.400000000001</v>
      </c>
      <c r="F44" s="27">
        <f t="shared" si="0"/>
        <v>99.169645487186429</v>
      </c>
    </row>
    <row r="45" spans="1:21" ht="18.75">
      <c r="A45" s="34">
        <v>501</v>
      </c>
      <c r="B45" s="35" t="s">
        <v>40</v>
      </c>
      <c r="C45" s="42">
        <v>60</v>
      </c>
      <c r="D45" s="36">
        <v>9843.6</v>
      </c>
      <c r="E45" s="36">
        <v>9782.2000000000007</v>
      </c>
      <c r="F45" s="37">
        <f t="shared" si="0"/>
        <v>99.376244463407701</v>
      </c>
    </row>
    <row r="46" spans="1:21" ht="18.75">
      <c r="A46" s="34">
        <v>502</v>
      </c>
      <c r="B46" s="35" t="s">
        <v>54</v>
      </c>
      <c r="C46" s="42">
        <v>204</v>
      </c>
      <c r="D46" s="36">
        <v>5452.9</v>
      </c>
      <c r="E46" s="36">
        <v>5185.3999999999996</v>
      </c>
      <c r="F46" s="37">
        <f t="shared" si="0"/>
        <v>95.094353463294752</v>
      </c>
    </row>
    <row r="47" spans="1:21" ht="18.75">
      <c r="A47" s="34">
        <v>503</v>
      </c>
      <c r="B47" s="35" t="s">
        <v>36</v>
      </c>
      <c r="C47" s="42">
        <v>20498.2</v>
      </c>
      <c r="D47" s="36">
        <v>34947.1</v>
      </c>
      <c r="E47" s="36">
        <v>34858.800000000003</v>
      </c>
      <c r="F47" s="37">
        <f t="shared" si="0"/>
        <v>99.747332396679568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20"/>
      <c r="T47" s="20"/>
      <c r="U47" s="20"/>
    </row>
    <row r="48" spans="1:21" ht="18.75">
      <c r="A48" s="30">
        <v>600</v>
      </c>
      <c r="B48" s="31" t="s">
        <v>56</v>
      </c>
      <c r="C48" s="33">
        <f>C49</f>
        <v>551</v>
      </c>
      <c r="D48" s="33">
        <f>D49</f>
        <v>551</v>
      </c>
      <c r="E48" s="33">
        <f>E49</f>
        <v>522.6</v>
      </c>
      <c r="F48" s="27">
        <f t="shared" si="0"/>
        <v>94.845735027223228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20"/>
      <c r="T48" s="20"/>
      <c r="U48" s="20"/>
    </row>
    <row r="49" spans="1:21" ht="37.5">
      <c r="A49" s="34">
        <v>605</v>
      </c>
      <c r="B49" s="35" t="s">
        <v>57</v>
      </c>
      <c r="C49" s="42">
        <v>551</v>
      </c>
      <c r="D49" s="36">
        <v>551</v>
      </c>
      <c r="E49" s="36">
        <v>522.6</v>
      </c>
      <c r="F49" s="37">
        <f t="shared" si="0"/>
        <v>94.845735027223228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20"/>
      <c r="T49" s="20"/>
      <c r="U49" s="20"/>
    </row>
    <row r="50" spans="1:21" ht="38.85" customHeight="1">
      <c r="A50" s="30">
        <v>700</v>
      </c>
      <c r="B50" s="31" t="s">
        <v>44</v>
      </c>
      <c r="C50" s="32">
        <f>C51+C52+C54+C55+C56+C53</f>
        <v>827449</v>
      </c>
      <c r="D50" s="32">
        <f>D51+D52+D54+D55+D56+D53</f>
        <v>868950.60000000009</v>
      </c>
      <c r="E50" s="32">
        <f>E51+E52+E54+E55+E56+E53</f>
        <v>857216.09999999986</v>
      </c>
      <c r="F50" s="27">
        <f t="shared" si="0"/>
        <v>98.64957800823197</v>
      </c>
    </row>
    <row r="51" spans="1:21" ht="18.75">
      <c r="A51" s="34">
        <v>701</v>
      </c>
      <c r="B51" s="35" t="s">
        <v>13</v>
      </c>
      <c r="C51" s="42">
        <v>174337</v>
      </c>
      <c r="D51" s="36">
        <v>170250</v>
      </c>
      <c r="E51" s="36">
        <v>167590</v>
      </c>
      <c r="F51" s="37">
        <f t="shared" si="0"/>
        <v>98.437591776798826</v>
      </c>
    </row>
    <row r="52" spans="1:21" ht="18.75">
      <c r="A52" s="34">
        <v>702</v>
      </c>
      <c r="B52" s="35" t="s">
        <v>14</v>
      </c>
      <c r="C52" s="42">
        <v>505507</v>
      </c>
      <c r="D52" s="36">
        <v>544674</v>
      </c>
      <c r="E52" s="36">
        <v>540256.69999999995</v>
      </c>
      <c r="F52" s="37">
        <f t="shared" si="0"/>
        <v>99.189001127279795</v>
      </c>
    </row>
    <row r="53" spans="1:21" ht="18.75">
      <c r="A53" s="34">
        <v>703</v>
      </c>
      <c r="B53" s="35" t="s">
        <v>62</v>
      </c>
      <c r="C53" s="42">
        <v>90491</v>
      </c>
      <c r="D53" s="36">
        <v>89970.4</v>
      </c>
      <c r="E53" s="36">
        <v>85688.7</v>
      </c>
      <c r="F53" s="37">
        <f t="shared" si="0"/>
        <v>95.240990370166188</v>
      </c>
    </row>
    <row r="54" spans="1:21" ht="18.75">
      <c r="A54" s="34">
        <v>705</v>
      </c>
      <c r="B54" s="35" t="s">
        <v>15</v>
      </c>
      <c r="C54" s="42">
        <v>283</v>
      </c>
      <c r="D54" s="36">
        <v>125.9</v>
      </c>
      <c r="E54" s="36">
        <v>125.9</v>
      </c>
      <c r="F54" s="37">
        <f t="shared" si="0"/>
        <v>100</v>
      </c>
    </row>
    <row r="55" spans="1:21" ht="18.75">
      <c r="A55" s="34">
        <v>707</v>
      </c>
      <c r="B55" s="35" t="s">
        <v>31</v>
      </c>
      <c r="C55" s="42">
        <v>14096</v>
      </c>
      <c r="D55" s="36">
        <v>14214.4</v>
      </c>
      <c r="E55" s="36">
        <v>14072.6</v>
      </c>
      <c r="F55" s="37">
        <f t="shared" si="0"/>
        <v>99.00242008104459</v>
      </c>
    </row>
    <row r="56" spans="1:21" ht="18.75">
      <c r="A56" s="34">
        <v>709</v>
      </c>
      <c r="B56" s="35" t="s">
        <v>16</v>
      </c>
      <c r="C56" s="42">
        <v>42735</v>
      </c>
      <c r="D56" s="36">
        <v>49715.9</v>
      </c>
      <c r="E56" s="36">
        <v>49482.2</v>
      </c>
      <c r="F56" s="37">
        <f t="shared" si="0"/>
        <v>99.529929056901295</v>
      </c>
    </row>
    <row r="57" spans="1:21" ht="31.35" customHeight="1">
      <c r="A57" s="30">
        <v>800</v>
      </c>
      <c r="B57" s="31" t="s">
        <v>59</v>
      </c>
      <c r="C57" s="32">
        <f>C58+C59</f>
        <v>159222.70000000001</v>
      </c>
      <c r="D57" s="32">
        <f>D58+D59</f>
        <v>165631.19999999998</v>
      </c>
      <c r="E57" s="32">
        <f>E58+E59</f>
        <v>163282.5</v>
      </c>
      <c r="F57" s="27">
        <f t="shared" si="0"/>
        <v>98.581970063611209</v>
      </c>
    </row>
    <row r="58" spans="1:21" ht="18.75">
      <c r="A58" s="34">
        <v>801</v>
      </c>
      <c r="B58" s="35" t="s">
        <v>59</v>
      </c>
      <c r="C58" s="42">
        <v>123813.7</v>
      </c>
      <c r="D58" s="36">
        <v>133198.79999999999</v>
      </c>
      <c r="E58" s="36">
        <v>131024.6</v>
      </c>
      <c r="F58" s="37">
        <f t="shared" si="0"/>
        <v>98.367703012339462</v>
      </c>
    </row>
    <row r="59" spans="1:21" ht="18.75">
      <c r="A59" s="34">
        <v>804</v>
      </c>
      <c r="B59" s="35" t="s">
        <v>60</v>
      </c>
      <c r="C59" s="42">
        <v>35409</v>
      </c>
      <c r="D59" s="36">
        <v>32432.400000000001</v>
      </c>
      <c r="E59" s="36">
        <v>32257.9</v>
      </c>
      <c r="F59" s="37">
        <f t="shared" si="0"/>
        <v>99.461957795291127</v>
      </c>
    </row>
    <row r="60" spans="1:21" ht="18.75">
      <c r="A60" s="30">
        <v>900</v>
      </c>
      <c r="B60" s="31" t="s">
        <v>71</v>
      </c>
      <c r="C60" s="33">
        <f>C61</f>
        <v>0</v>
      </c>
      <c r="D60" s="33">
        <f>D61</f>
        <v>14135</v>
      </c>
      <c r="E60" s="33">
        <f>E61</f>
        <v>11637.7</v>
      </c>
      <c r="F60" s="37">
        <f t="shared" si="0"/>
        <v>82.332507958967099</v>
      </c>
    </row>
    <row r="61" spans="1:21" ht="18.75">
      <c r="A61" s="34">
        <v>909</v>
      </c>
      <c r="B61" s="35" t="s">
        <v>72</v>
      </c>
      <c r="C61" s="42">
        <v>0</v>
      </c>
      <c r="D61" s="36">
        <v>14135</v>
      </c>
      <c r="E61" s="36">
        <v>11637.7</v>
      </c>
      <c r="F61" s="37">
        <f t="shared" si="0"/>
        <v>82.332507958967099</v>
      </c>
    </row>
    <row r="62" spans="1:21" ht="34.5" customHeight="1">
      <c r="A62" s="30">
        <v>1000</v>
      </c>
      <c r="B62" s="31" t="s">
        <v>45</v>
      </c>
      <c r="C62" s="32">
        <f>C63+C64+C65+C66+C67</f>
        <v>401977.69999999995</v>
      </c>
      <c r="D62" s="32">
        <f>D63+D64+D65+D66+D67</f>
        <v>415265.2</v>
      </c>
      <c r="E62" s="32">
        <f>E63+E64+E65+E66+E67</f>
        <v>405721.2</v>
      </c>
      <c r="F62" s="27">
        <f t="shared" si="0"/>
        <v>97.701709654456963</v>
      </c>
    </row>
    <row r="63" spans="1:21" ht="18.75">
      <c r="A63" s="34">
        <v>1001</v>
      </c>
      <c r="B63" s="35" t="s">
        <v>18</v>
      </c>
      <c r="C63" s="42">
        <v>7990</v>
      </c>
      <c r="D63" s="36">
        <v>7773</v>
      </c>
      <c r="E63" s="36">
        <v>7772.5</v>
      </c>
      <c r="F63" s="37">
        <f t="shared" si="0"/>
        <v>99.993567477164547</v>
      </c>
    </row>
    <row r="64" spans="1:21" ht="18.75">
      <c r="A64" s="34">
        <v>1002</v>
      </c>
      <c r="B64" s="35" t="s">
        <v>19</v>
      </c>
      <c r="C64" s="42">
        <v>92840</v>
      </c>
      <c r="D64" s="36">
        <v>93432</v>
      </c>
      <c r="E64" s="36">
        <v>91432</v>
      </c>
      <c r="F64" s="37">
        <f t="shared" si="0"/>
        <v>97.859405771042034</v>
      </c>
    </row>
    <row r="65" spans="1:6" ht="18.75">
      <c r="A65" s="34">
        <v>1003</v>
      </c>
      <c r="B65" s="35" t="s">
        <v>39</v>
      </c>
      <c r="C65" s="42">
        <v>169845.5</v>
      </c>
      <c r="D65" s="36">
        <v>184274.7</v>
      </c>
      <c r="E65" s="43">
        <v>179310.2</v>
      </c>
      <c r="F65" s="37">
        <f t="shared" si="0"/>
        <v>97.305924253302265</v>
      </c>
    </row>
    <row r="66" spans="1:6" ht="37.5">
      <c r="A66" s="34">
        <v>1004</v>
      </c>
      <c r="B66" s="35" t="s">
        <v>21</v>
      </c>
      <c r="C66" s="42">
        <v>114842.6</v>
      </c>
      <c r="D66" s="36">
        <v>113452.2</v>
      </c>
      <c r="E66" s="36">
        <v>110921.7</v>
      </c>
      <c r="F66" s="37">
        <f t="shared" si="0"/>
        <v>97.769545235790929</v>
      </c>
    </row>
    <row r="67" spans="1:6" ht="18.75">
      <c r="A67" s="34">
        <v>1006</v>
      </c>
      <c r="B67" s="35" t="s">
        <v>20</v>
      </c>
      <c r="C67" s="42">
        <v>16459.599999999999</v>
      </c>
      <c r="D67" s="36">
        <v>16333.3</v>
      </c>
      <c r="E67" s="36">
        <v>16284.8</v>
      </c>
      <c r="F67" s="37">
        <f t="shared" si="0"/>
        <v>99.703060618491051</v>
      </c>
    </row>
    <row r="68" spans="1:6" ht="39.4" customHeight="1">
      <c r="A68" s="30">
        <v>1100</v>
      </c>
      <c r="B68" s="31" t="s">
        <v>49</v>
      </c>
      <c r="C68" s="33">
        <f>C69+C70</f>
        <v>34883</v>
      </c>
      <c r="D68" s="33">
        <f t="shared" ref="D68:F68" si="2">D69+D70</f>
        <v>51017</v>
      </c>
      <c r="E68" s="33">
        <f t="shared" si="2"/>
        <v>49672.100000000006</v>
      </c>
      <c r="F68" s="33">
        <f t="shared" si="2"/>
        <v>194.66089771037275</v>
      </c>
    </row>
    <row r="69" spans="1:6" ht="18.75">
      <c r="A69" s="34">
        <v>1102</v>
      </c>
      <c r="B69" s="35" t="s">
        <v>50</v>
      </c>
      <c r="C69" s="42">
        <v>31805</v>
      </c>
      <c r="D69" s="36">
        <v>31611.7</v>
      </c>
      <c r="E69" s="36">
        <v>30811.9</v>
      </c>
      <c r="F69" s="37">
        <f t="shared" si="0"/>
        <v>97.469924110376866</v>
      </c>
    </row>
    <row r="70" spans="1:6" ht="37.5">
      <c r="A70" s="34">
        <v>1105</v>
      </c>
      <c r="B70" s="35" t="s">
        <v>58</v>
      </c>
      <c r="C70" s="42">
        <v>3078</v>
      </c>
      <c r="D70" s="36">
        <v>19405.3</v>
      </c>
      <c r="E70" s="36">
        <v>18860.2</v>
      </c>
      <c r="F70" s="37">
        <f t="shared" si="0"/>
        <v>97.190973599995885</v>
      </c>
    </row>
    <row r="71" spans="1:6" ht="38.25" customHeight="1">
      <c r="A71" s="30">
        <v>1200</v>
      </c>
      <c r="B71" s="31" t="s">
        <v>51</v>
      </c>
      <c r="C71" s="33">
        <f>C72+C73</f>
        <v>4811</v>
      </c>
      <c r="D71" s="33">
        <f>D72+D73</f>
        <v>5315.2</v>
      </c>
      <c r="E71" s="33">
        <f>E72+E73</f>
        <v>5315.2</v>
      </c>
      <c r="F71" s="37">
        <f t="shared" si="0"/>
        <v>100</v>
      </c>
    </row>
    <row r="72" spans="1:6" ht="18.75">
      <c r="A72" s="34">
        <v>1201</v>
      </c>
      <c r="B72" s="35" t="s">
        <v>17</v>
      </c>
      <c r="C72" s="42">
        <v>4811</v>
      </c>
      <c r="D72" s="36">
        <v>5015.2</v>
      </c>
      <c r="E72" s="36">
        <v>5015.2</v>
      </c>
      <c r="F72" s="37">
        <f t="shared" si="0"/>
        <v>100</v>
      </c>
    </row>
    <row r="73" spans="1:6" ht="18.75">
      <c r="A73" s="34">
        <v>1202</v>
      </c>
      <c r="B73" s="35" t="s">
        <v>80</v>
      </c>
      <c r="C73" s="42">
        <v>0</v>
      </c>
      <c r="D73" s="36">
        <v>300</v>
      </c>
      <c r="E73" s="36">
        <v>300</v>
      </c>
      <c r="F73" s="37">
        <f t="shared" si="0"/>
        <v>100</v>
      </c>
    </row>
    <row r="74" spans="1:6" ht="18.75">
      <c r="A74" s="30">
        <v>1400</v>
      </c>
      <c r="B74" s="31" t="s">
        <v>46</v>
      </c>
      <c r="C74" s="32">
        <v>55557</v>
      </c>
      <c r="D74" s="33">
        <v>81342.2</v>
      </c>
      <c r="E74" s="33">
        <v>80814.899999999994</v>
      </c>
      <c r="F74" s="27">
        <f>E74/D74*100</f>
        <v>99.35175099763714</v>
      </c>
    </row>
    <row r="75" spans="1:6" ht="18.75">
      <c r="A75" s="30"/>
      <c r="B75" s="31" t="s">
        <v>37</v>
      </c>
      <c r="C75" s="32">
        <f>C23+C32+C34+C38+C44+C48+C50+C57+C60+C62+C68+C71+C74</f>
        <v>1727761.7</v>
      </c>
      <c r="D75" s="32">
        <f>D23+D32+D34+D38+D44+D48+D50+D57+D60+D62+D68+D71+D74</f>
        <v>1990185</v>
      </c>
      <c r="E75" s="32">
        <f>E23+E32+E34+E38+E44+E48+E50+E57+E60+E62+E68+E71+E74</f>
        <v>1955808.5999999999</v>
      </c>
      <c r="F75" s="27">
        <f>E75/D75*100</f>
        <v>98.27270329140255</v>
      </c>
    </row>
    <row r="76" spans="1:6" ht="15">
      <c r="A76" s="7"/>
      <c r="B76" s="11"/>
      <c r="C76" s="11"/>
      <c r="D76" s="7"/>
      <c r="E76" s="7"/>
      <c r="F76" s="8"/>
    </row>
    <row r="77" spans="1:6" ht="15">
      <c r="A77" s="7"/>
      <c r="B77" s="11"/>
      <c r="C77" s="11"/>
      <c r="D77" s="7"/>
      <c r="E77" s="7"/>
      <c r="F77" s="8"/>
    </row>
    <row r="78" spans="1:6" ht="15">
      <c r="A78" s="9"/>
      <c r="B78" s="10"/>
      <c r="C78" s="10"/>
      <c r="D78" s="7"/>
      <c r="E78" s="7"/>
      <c r="F78" s="8"/>
    </row>
    <row r="80" spans="1:6" ht="23.25">
      <c r="A80" s="54"/>
      <c r="B80" s="55"/>
      <c r="C80" s="55"/>
      <c r="D80" s="55"/>
      <c r="E80" s="55"/>
      <c r="F80" s="55"/>
    </row>
    <row r="98" spans="1:7" ht="15">
      <c r="A98" s="2"/>
      <c r="B98" s="5"/>
      <c r="C98" s="5"/>
      <c r="D98" s="2"/>
      <c r="E98" s="2"/>
      <c r="F98" s="3"/>
    </row>
    <row r="99" spans="1:7" ht="15">
      <c r="A99" s="2"/>
      <c r="B99" s="5"/>
      <c r="C99" s="5"/>
      <c r="D99" s="2"/>
      <c r="E99" s="2"/>
      <c r="F99" s="3"/>
    </row>
    <row r="100" spans="1:7" ht="15">
      <c r="A100" s="1"/>
      <c r="B100" s="4"/>
      <c r="C100" s="4"/>
      <c r="D100" s="2"/>
      <c r="E100" s="2"/>
      <c r="F100" s="3"/>
    </row>
    <row r="101" spans="1:7" ht="15">
      <c r="A101" s="1"/>
      <c r="B101" s="4"/>
      <c r="C101" s="4"/>
      <c r="D101" s="2"/>
      <c r="E101" s="2"/>
      <c r="F101" s="3"/>
    </row>
    <row r="102" spans="1:7" ht="15">
      <c r="A102" s="2"/>
      <c r="B102" s="5"/>
      <c r="C102" s="5"/>
      <c r="D102" s="2"/>
      <c r="E102" s="2"/>
      <c r="F102" s="3"/>
    </row>
    <row r="103" spans="1:7" ht="15">
      <c r="A103" s="2"/>
      <c r="B103" s="5"/>
      <c r="C103" s="5"/>
      <c r="D103" s="2"/>
      <c r="E103" s="2"/>
      <c r="F103" s="3"/>
    </row>
    <row r="104" spans="1:7" ht="15">
      <c r="A104" s="2"/>
      <c r="B104" s="5"/>
      <c r="C104" s="5"/>
      <c r="D104" s="2"/>
      <c r="E104" s="2"/>
      <c r="F104" s="3"/>
    </row>
    <row r="105" spans="1:7" ht="25.5">
      <c r="A105" s="2"/>
      <c r="B105" s="56"/>
      <c r="C105" s="56"/>
      <c r="D105" s="57"/>
      <c r="E105" s="57"/>
      <c r="F105" s="57"/>
      <c r="G105" s="12"/>
    </row>
  </sheetData>
  <mergeCells count="4">
    <mergeCell ref="A80:F80"/>
    <mergeCell ref="B105:F105"/>
    <mergeCell ref="A3:F3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2022г</vt:lpstr>
      <vt:lpstr>'2022г'!Область_печати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RFO_2022_119</cp:lastModifiedBy>
  <cp:lastPrinted>2023-04-04T10:13:07Z</cp:lastPrinted>
  <dcterms:created xsi:type="dcterms:W3CDTF">2006-06-07T08:11:59Z</dcterms:created>
  <dcterms:modified xsi:type="dcterms:W3CDTF">2023-04-18T07:50:43Z</dcterms:modified>
</cp:coreProperties>
</file>