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.07.2023г" sheetId="1" r:id="rId1"/>
    <sheet name="исполнение по программам" sheetId="2" r:id="rId2"/>
  </sheets>
  <definedNames>
    <definedName name="_xlnm.Print_Area" localSheetId="0">'1.07.2023г'!$A$1:$G$73</definedName>
  </definedNames>
  <calcPr fullCalcOnLoad="1"/>
</workbook>
</file>

<file path=xl/sharedStrings.xml><?xml version="1.0" encoding="utf-8"?>
<sst xmlns="http://schemas.openxmlformats.org/spreadsheetml/2006/main" count="112" uniqueCount="105">
  <si>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</si>
  <si>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</si>
  <si>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</si>
  <si>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</si>
  <si>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</si>
  <si>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</si>
  <si>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</si>
  <si>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</si>
  <si>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</si>
  <si>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</si>
  <si>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</si>
  <si>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</si>
  <si>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</si>
  <si>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</si>
  <si>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</si>
  <si>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</si>
  <si>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</si>
  <si>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</si>
  <si>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</si>
  <si>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</si>
  <si>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</si>
  <si>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</si>
  <si>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</si>
  <si>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</si>
  <si>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</si>
  <si>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</si>
  <si>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</si>
  <si>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</si>
  <si>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</si>
  <si>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</si>
  <si>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</si>
  <si>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</si>
  <si>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</si>
  <si>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</si>
  <si>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</si>
  <si>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</si>
  <si>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</si>
  <si>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</si>
  <si>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</si>
  <si>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</si>
  <si>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</si>
  <si>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</si>
  <si>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</si>
  <si>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</si>
  <si>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</si>
  <si>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</si>
  <si>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</si>
  <si>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</si>
  <si>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</si>
  <si>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</si>
  <si>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</si>
  <si>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</si>
  <si>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</si>
  <si>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</si>
  <si>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</si>
  <si>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</si>
  <si>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</si>
  <si>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</si>
  <si>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</si>
  <si>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</si>
  <si>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</si>
  <si>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</si>
  <si>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</si>
  <si>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</si>
  <si>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</si>
  <si>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</si>
  <si>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</si>
  <si>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</si>
  <si>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</si>
  <si>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</si>
  <si>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</si>
  <si>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</si>
  <si>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</si>
  <si>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</si>
  <si>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</si>
  <si>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</si>
  <si>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</si>
  <si>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</si>
  <si>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</si>
  <si>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</si>
  <si>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</si>
  <si>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</si>
  <si>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</si>
  <si>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 xml:space="preserve">Наименование программы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</si>
  <si>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</si>
  <si>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</si>
  <si>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</si>
  <si>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</si>
  <si>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</si>
  <si>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</si>
  <si>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</si>
  <si>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</si>
  <si>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</si>
  <si>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</si>
  <si>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</si>
  <si>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</si>
  <si>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Охрана объектов растительного и животного мира и среды их обитания</t>
  </si>
  <si>
    <t>Темпы роста к соответствующему периоду прошлого года, %</t>
  </si>
  <si>
    <t>Охрана семьи и детства</t>
  </si>
  <si>
    <t>Уточнённый план на 1 июля 2023 год</t>
  </si>
  <si>
    <t>Фактическое исполнение по состоянию на 1 июля 2023 года</t>
  </si>
  <si>
    <t>% исполнения годового плана по состоянию на 1 июля 2023год</t>
  </si>
  <si>
    <t>Фактическое исполнение по состоянию на 1 июля 2022 года</t>
  </si>
  <si>
    <t>Исполнение муниципальных  программ  Красногвардейского  района за 2 квартал 2023 год в сравнении с запланированными  значениями на соответствующий финансовый год и с соответствующим периодом прошлого года</t>
  </si>
  <si>
    <t>Сведения об исполнении районного бюджета Красногвардейского района по разделам и подразделам классификации расходов бюджета за 2 квартал 2023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</si>
</sst>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0\ &quot;р.&quot;_-;\-* #,##0.00\ &quot;р.&quot;_-;_-* &quot;-&quot;??\ &quot;р.&quot;_-;_-@_-"/>
    <numFmt numFmtId="178" formatCode="_-* #,##0\ &quot;р.&quot;_-;\-* #,##0\ &quot;р.&quot;_-;_-* &quot;-&quot;\ &quot;р.&quot;_-;_-@_-"/>
    <numFmt numFmtId="179" formatCode="_-* #,##0.00\ _р_._-;\-* #,##0.00\ _р_._-;_-* &quot;-&quot;??\ _р_._-;_-@_-"/>
    <numFmt numFmtId="180" formatCode="_-* #,##0\ _р_._-;\-* #,##0\ _р_._-;_-* &quot;-&quot;\ _р_._-;_-@_-"/>
    <numFmt numFmtId="181" formatCode="0.0"/>
    <numFmt numFmtId="182" formatCode="0000"/>
    <numFmt numFmtId="183" formatCode="#,##0.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181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3" fontId="50" fillId="0" borderId="10" xfId="0" applyNumberFormat="1" applyFont="1" applyBorder="1" applyAlignment="1">
      <alignment horizontal="center" vertical="center"/>
    </xf>
    <xf numFmtId="181" fontId="50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83" fontId="50" fillId="33" borderId="10" xfId="0" applyNumberFormat="1" applyFont="1" applyFill="1" applyBorder="1" applyAlignment="1">
      <alignment horizontal="center" vertical="center" wrapText="1"/>
    </xf>
    <xf numFmtId="0" fontId="51" fillId="0" borderId="10" xfId="54" applyFont="1" applyBorder="1" applyAlignment="1" applyProtection="1">
      <alignment horizontal="center" vertical="center" wrapText="1"/>
      <protection/>
    </xf>
    <xf numFmtId="0" fontId="50" fillId="34" borderId="10" xfId="54" applyFont="1" applyFill="1" applyBorder="1" applyAlignment="1" applyProtection="1">
      <alignment horizontal="left" vertical="center" wrapText="1"/>
      <protection/>
    </xf>
    <xf numFmtId="182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 applyProtection="1">
      <alignment horizontal="left" vertical="center" wrapText="1"/>
      <protection locked="0"/>
    </xf>
    <xf numFmtId="183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183" fontId="50" fillId="33" borderId="10" xfId="0" applyNumberFormat="1" applyFont="1" applyFill="1" applyBorder="1" applyAlignment="1">
      <alignment horizontal="center" vertical="center"/>
    </xf>
    <xf numFmtId="182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183" fontId="52" fillId="33" borderId="10" xfId="0" applyNumberFormat="1" applyFont="1" applyFill="1" applyBorder="1" applyAlignment="1">
      <alignment horizontal="center" vertical="center"/>
    </xf>
    <xf numFmtId="182" fontId="52" fillId="0" borderId="10" xfId="54" applyNumberFormat="1" applyFont="1" applyBorder="1" applyAlignment="1" applyProtection="1">
      <alignment horizontal="center" vertical="center" wrapText="1"/>
      <protection locked="0"/>
    </xf>
    <xf numFmtId="0" fontId="52" fillId="0" borderId="10" xfId="54" applyFont="1" applyBorder="1" applyAlignment="1" applyProtection="1">
      <alignment horizontal="left" vertical="center" wrapText="1"/>
      <protection locked="0"/>
    </xf>
    <xf numFmtId="183" fontId="52" fillId="0" borderId="10" xfId="0" applyNumberFormat="1" applyFont="1" applyBorder="1" applyAlignment="1">
      <alignment horizontal="center" vertical="center"/>
    </xf>
    <xf numFmtId="181" fontId="52" fillId="0" borderId="10" xfId="0" applyNumberFormat="1" applyFont="1" applyBorder="1" applyAlignment="1">
      <alignment horizontal="center" vertical="center"/>
    </xf>
    <xf numFmtId="183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183" fontId="52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3" fontId="11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SheetLayoutView="75" workbookViewId="0" topLeftCell="A1">
      <selection activeCell="A2" sqref="A2:G2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5" width="17.00390625" style="0" customWidth="1"/>
    <col min="6" max="6" width="17.25390625" style="13" customWidth="1"/>
    <col min="7" max="7" width="22.875" style="0" customWidth="1"/>
  </cols>
  <sheetData>
    <row r="1" ht="15">
      <c r="B1" s="16"/>
    </row>
    <row r="2" spans="1:7" ht="42.75" customHeight="1">
      <c r="A2" s="58" t="s">
        <v>104</v>
      </c>
      <c r="B2" s="58"/>
      <c r="C2" s="58"/>
      <c r="D2" s="58"/>
      <c r="E2" s="58"/>
      <c r="F2" s="58"/>
      <c r="G2" s="58"/>
    </row>
    <row r="3" spans="1:7" ht="33.75" customHeight="1">
      <c r="A3" s="46"/>
      <c r="B3" s="47"/>
      <c r="C3" s="46"/>
      <c r="D3" s="46"/>
      <c r="E3" s="46"/>
      <c r="F3" s="45"/>
      <c r="G3" s="45" t="s">
        <v>60</v>
      </c>
    </row>
    <row r="4" spans="1:7" ht="85.5" customHeight="1">
      <c r="A4" s="50" t="s">
        <v>0</v>
      </c>
      <c r="B4" s="50" t="s">
        <v>1</v>
      </c>
      <c r="C4" s="50" t="s">
        <v>99</v>
      </c>
      <c r="D4" s="50" t="s">
        <v>100</v>
      </c>
      <c r="E4" s="51" t="s">
        <v>101</v>
      </c>
      <c r="F4" s="52" t="s">
        <v>102</v>
      </c>
      <c r="G4" s="53" t="s">
        <v>97</v>
      </c>
    </row>
    <row r="5" spans="1:7" ht="25.5" customHeight="1">
      <c r="A5" s="37" t="s">
        <v>69</v>
      </c>
      <c r="B5" s="38" t="s">
        <v>63</v>
      </c>
      <c r="C5" s="33">
        <v>569217</v>
      </c>
      <c r="D5" s="33">
        <v>245388.2</v>
      </c>
      <c r="E5" s="34">
        <f>D5/C5*100</f>
        <v>43.10978062847737</v>
      </c>
      <c r="F5" s="33">
        <v>225727.6</v>
      </c>
      <c r="G5" s="48">
        <f>D5/F5*100</f>
        <v>108.70987863247561</v>
      </c>
    </row>
    <row r="6" spans="1:7" ht="25.5" customHeight="1">
      <c r="A6" s="37" t="s">
        <v>68</v>
      </c>
      <c r="B6" s="38" t="s">
        <v>52</v>
      </c>
      <c r="C6" s="33">
        <v>20722</v>
      </c>
      <c r="D6" s="33">
        <v>11289.6</v>
      </c>
      <c r="E6" s="34">
        <f aca="true" t="shared" si="0" ref="E6:E67">D6/C6*100</f>
        <v>54.481227680725794</v>
      </c>
      <c r="F6" s="33">
        <v>10889.3</v>
      </c>
      <c r="G6" s="48">
        <f aca="true" t="shared" si="1" ref="G6:G68">D6/F6*100</f>
        <v>103.67608569880527</v>
      </c>
    </row>
    <row r="7" spans="1:7" ht="25.5" customHeight="1">
      <c r="A7" s="37" t="s">
        <v>25</v>
      </c>
      <c r="B7" s="38" t="s">
        <v>26</v>
      </c>
      <c r="C7" s="33">
        <v>0</v>
      </c>
      <c r="D7" s="33">
        <v>-314.3</v>
      </c>
      <c r="E7" s="34">
        <v>0</v>
      </c>
      <c r="F7" s="33">
        <v>-200.2</v>
      </c>
      <c r="G7" s="48">
        <f t="shared" si="1"/>
        <v>156.993006993007</v>
      </c>
    </row>
    <row r="8" spans="1:7" ht="25.5" customHeight="1">
      <c r="A8" s="37" t="s">
        <v>27</v>
      </c>
      <c r="B8" s="38" t="s">
        <v>28</v>
      </c>
      <c r="C8" s="33">
        <v>6599</v>
      </c>
      <c r="D8" s="33">
        <v>6411.3</v>
      </c>
      <c r="E8" s="34">
        <f t="shared" si="0"/>
        <v>97.15562964085468</v>
      </c>
      <c r="F8" s="33">
        <v>5584.7</v>
      </c>
      <c r="G8" s="48">
        <f t="shared" si="1"/>
        <v>114.8011531505721</v>
      </c>
    </row>
    <row r="9" spans="1:7" ht="25.5" customHeight="1">
      <c r="A9" s="37" t="s">
        <v>64</v>
      </c>
      <c r="B9" s="38" t="s">
        <v>49</v>
      </c>
      <c r="C9" s="33">
        <v>5619</v>
      </c>
      <c r="D9" s="33">
        <v>3951</v>
      </c>
      <c r="E9" s="34">
        <f t="shared" si="0"/>
        <v>70.31500266951414</v>
      </c>
      <c r="F9" s="33">
        <v>2930.9</v>
      </c>
      <c r="G9" s="48">
        <f t="shared" si="1"/>
        <v>134.80500870039918</v>
      </c>
    </row>
    <row r="10" spans="1:7" ht="25.5" customHeight="1">
      <c r="A10" s="37" t="s">
        <v>76</v>
      </c>
      <c r="B10" s="38" t="s">
        <v>77</v>
      </c>
      <c r="C10" s="33">
        <v>4564</v>
      </c>
      <c r="D10" s="33">
        <v>3325.8</v>
      </c>
      <c r="E10" s="34">
        <f t="shared" si="0"/>
        <v>72.87028921998248</v>
      </c>
      <c r="F10" s="33">
        <v>2663.2</v>
      </c>
      <c r="G10" s="48">
        <f t="shared" si="1"/>
        <v>124.87984379693604</v>
      </c>
    </row>
    <row r="11" spans="1:7" ht="25.5" customHeight="1">
      <c r="A11" s="37" t="s">
        <v>70</v>
      </c>
      <c r="B11" s="38" t="s">
        <v>2</v>
      </c>
      <c r="C11" s="33">
        <v>3706</v>
      </c>
      <c r="D11" s="33">
        <v>1532.9</v>
      </c>
      <c r="E11" s="34">
        <f t="shared" si="0"/>
        <v>41.362655153804646</v>
      </c>
      <c r="F11" s="33">
        <v>1619.2</v>
      </c>
      <c r="G11" s="48">
        <f t="shared" si="1"/>
        <v>94.67020750988142</v>
      </c>
    </row>
    <row r="12" spans="1:7" ht="56.25">
      <c r="A12" s="37" t="s">
        <v>71</v>
      </c>
      <c r="B12" s="38" t="s">
        <v>3</v>
      </c>
      <c r="C12" s="33">
        <v>6766</v>
      </c>
      <c r="D12" s="33">
        <v>5693.1</v>
      </c>
      <c r="E12" s="34">
        <f t="shared" si="0"/>
        <v>84.14277268696424</v>
      </c>
      <c r="F12" s="33">
        <v>4086.5</v>
      </c>
      <c r="G12" s="48">
        <f t="shared" si="1"/>
        <v>139.31481708063137</v>
      </c>
    </row>
    <row r="13" spans="1:7" ht="25.5" customHeight="1">
      <c r="A13" s="37" t="s">
        <v>72</v>
      </c>
      <c r="B13" s="38" t="s">
        <v>31</v>
      </c>
      <c r="C13" s="33">
        <v>3620</v>
      </c>
      <c r="D13" s="33">
        <v>793</v>
      </c>
      <c r="E13" s="34">
        <f t="shared" si="0"/>
        <v>21.9060773480663</v>
      </c>
      <c r="F13" s="33">
        <v>2710</v>
      </c>
      <c r="G13" s="48">
        <f t="shared" si="1"/>
        <v>29.261992619926197</v>
      </c>
    </row>
    <row r="14" spans="1:7" ht="33.75" customHeight="1">
      <c r="A14" s="37" t="s">
        <v>78</v>
      </c>
      <c r="B14" s="38" t="s">
        <v>82</v>
      </c>
      <c r="C14" s="33">
        <v>0</v>
      </c>
      <c r="D14" s="33">
        <v>0</v>
      </c>
      <c r="E14" s="34">
        <v>0</v>
      </c>
      <c r="F14" s="33">
        <v>469.4</v>
      </c>
      <c r="G14" s="48">
        <f t="shared" si="1"/>
        <v>0</v>
      </c>
    </row>
    <row r="15" spans="1:7" ht="37.5">
      <c r="A15" s="37" t="s">
        <v>4</v>
      </c>
      <c r="B15" s="38" t="s">
        <v>5</v>
      </c>
      <c r="C15" s="33">
        <v>732</v>
      </c>
      <c r="D15" s="33">
        <v>600.4</v>
      </c>
      <c r="E15" s="34">
        <f t="shared" si="0"/>
        <v>82.02185792349727</v>
      </c>
      <c r="F15" s="33">
        <v>3069.6</v>
      </c>
      <c r="G15" s="48">
        <f t="shared" si="1"/>
        <v>19.559551733124835</v>
      </c>
    </row>
    <row r="16" spans="1:7" ht="25.5" customHeight="1">
      <c r="A16" s="37" t="s">
        <v>73</v>
      </c>
      <c r="B16" s="38" t="s">
        <v>6</v>
      </c>
      <c r="C16" s="33">
        <v>518</v>
      </c>
      <c r="D16" s="33">
        <v>193.7</v>
      </c>
      <c r="E16" s="34">
        <f t="shared" si="0"/>
        <v>37.39382239382239</v>
      </c>
      <c r="F16" s="33">
        <v>210.6</v>
      </c>
      <c r="G16" s="48">
        <f t="shared" si="1"/>
        <v>91.9753086419753</v>
      </c>
    </row>
    <row r="17" spans="1:7" ht="25.5" customHeight="1">
      <c r="A17" s="37" t="s">
        <v>74</v>
      </c>
      <c r="B17" s="38" t="s">
        <v>7</v>
      </c>
      <c r="C17" s="33">
        <v>15</v>
      </c>
      <c r="D17" s="33">
        <v>11.5</v>
      </c>
      <c r="E17" s="34">
        <f t="shared" si="0"/>
        <v>76.66666666666667</v>
      </c>
      <c r="F17" s="33">
        <v>42.8</v>
      </c>
      <c r="G17" s="48">
        <f t="shared" si="1"/>
        <v>26.869158878504674</v>
      </c>
    </row>
    <row r="18" spans="1:7" ht="37.5">
      <c r="A18" s="19"/>
      <c r="B18" s="20" t="s">
        <v>8</v>
      </c>
      <c r="C18" s="21">
        <f>C5+C6+C7+C8+C9+C10+C11+C12+C13+C14+C15+C16+C17</f>
        <v>622078</v>
      </c>
      <c r="D18" s="21">
        <f>D5+D6+D7+D8+D9+D10+D11+D12+D13+D14+D15+D16+D17</f>
        <v>278876.20000000007</v>
      </c>
      <c r="E18" s="18">
        <f t="shared" si="0"/>
        <v>44.82978018833652</v>
      </c>
      <c r="F18" s="27">
        <f>F5+F6+F7+F8+F9+F10+F11+F12+F13+F14+F15+F16+F17</f>
        <v>259803.6</v>
      </c>
      <c r="G18" s="49">
        <f t="shared" si="1"/>
        <v>107.34116078453111</v>
      </c>
    </row>
    <row r="19" spans="1:7" ht="18.75">
      <c r="A19" s="39" t="s">
        <v>9</v>
      </c>
      <c r="B19" s="40" t="s">
        <v>10</v>
      </c>
      <c r="C19" s="33">
        <v>1578547.9</v>
      </c>
      <c r="D19" s="33">
        <v>750377.2</v>
      </c>
      <c r="E19" s="34">
        <f t="shared" si="0"/>
        <v>47.535915761567956</v>
      </c>
      <c r="F19" s="33">
        <v>848375.4</v>
      </c>
      <c r="G19" s="48">
        <f t="shared" si="1"/>
        <v>88.44872211051852</v>
      </c>
    </row>
    <row r="20" spans="1:7" ht="18.75">
      <c r="A20" s="41"/>
      <c r="B20" s="20" t="s">
        <v>11</v>
      </c>
      <c r="C20" s="21">
        <f>C18+C19</f>
        <v>2200625.9</v>
      </c>
      <c r="D20" s="21">
        <f>D18+D19</f>
        <v>1029253.4</v>
      </c>
      <c r="E20" s="18">
        <f t="shared" si="0"/>
        <v>46.77093912236515</v>
      </c>
      <c r="F20" s="27">
        <f>F18+F19</f>
        <v>1108179</v>
      </c>
      <c r="G20" s="49">
        <f t="shared" si="1"/>
        <v>92.8779014942532</v>
      </c>
    </row>
    <row r="21" spans="1:7" ht="18.75">
      <c r="A21" s="19"/>
      <c r="B21" s="20" t="s">
        <v>45</v>
      </c>
      <c r="C21" s="21">
        <f>C20-C73</f>
        <v>-46741.999999999534</v>
      </c>
      <c r="D21" s="21">
        <f>D20-D73</f>
        <v>-28476.500000000116</v>
      </c>
      <c r="E21" s="18">
        <f t="shared" si="0"/>
        <v>60.92272474434214</v>
      </c>
      <c r="F21" s="27">
        <f>F20-F73</f>
        <v>-32954.19999999995</v>
      </c>
      <c r="G21" s="49">
        <f t="shared" si="1"/>
        <v>86.41235411571259</v>
      </c>
    </row>
    <row r="22" spans="1:7" ht="18.75">
      <c r="A22" s="22"/>
      <c r="B22" s="23" t="s">
        <v>22</v>
      </c>
      <c r="C22" s="17"/>
      <c r="D22" s="17"/>
      <c r="E22" s="34"/>
      <c r="F22" s="17"/>
      <c r="G22" s="48"/>
    </row>
    <row r="23" spans="1:7" ht="18.75">
      <c r="A23" s="24" t="s">
        <v>24</v>
      </c>
      <c r="B23" s="25" t="s">
        <v>36</v>
      </c>
      <c r="C23" s="26">
        <f>C24+C25+C26+C27+C28+C29+C30+C31</f>
        <v>98915.4</v>
      </c>
      <c r="D23" s="26">
        <f>D24+D25+D26+D27+D28+D29+D30+D31</f>
        <v>43879</v>
      </c>
      <c r="E23" s="18">
        <f t="shared" si="0"/>
        <v>44.360129969650835</v>
      </c>
      <c r="F23" s="27">
        <f>F24+F25+F26+F27+F28+F29+F30+F31</f>
        <v>41505.9</v>
      </c>
      <c r="G23" s="49">
        <f t="shared" si="1"/>
        <v>105.71750040355707</v>
      </c>
    </row>
    <row r="24" spans="1:7" ht="56.25">
      <c r="A24" s="28">
        <v>102</v>
      </c>
      <c r="B24" s="29" t="s">
        <v>23</v>
      </c>
      <c r="C24" s="30">
        <v>2597.6</v>
      </c>
      <c r="D24" s="30">
        <v>1453.8</v>
      </c>
      <c r="E24" s="34">
        <f t="shared" si="0"/>
        <v>55.96704650446566</v>
      </c>
      <c r="F24" s="30">
        <v>1338.8</v>
      </c>
      <c r="G24" s="48">
        <f t="shared" si="1"/>
        <v>108.58978189423365</v>
      </c>
    </row>
    <row r="25" spans="1:7" ht="56.25">
      <c r="A25" s="31">
        <v>103</v>
      </c>
      <c r="B25" s="32" t="s">
        <v>32</v>
      </c>
      <c r="C25" s="33">
        <v>2898</v>
      </c>
      <c r="D25" s="33">
        <v>1507.7</v>
      </c>
      <c r="E25" s="34">
        <f t="shared" si="0"/>
        <v>52.02553485162181</v>
      </c>
      <c r="F25" s="33">
        <v>1158.9</v>
      </c>
      <c r="G25" s="48">
        <f t="shared" si="1"/>
        <v>130.09750625593236</v>
      </c>
    </row>
    <row r="26" spans="1:7" ht="56.25">
      <c r="A26" s="31">
        <v>104</v>
      </c>
      <c r="B26" s="32" t="s">
        <v>23</v>
      </c>
      <c r="C26" s="33">
        <v>59218.6</v>
      </c>
      <c r="D26" s="33">
        <v>29969.6</v>
      </c>
      <c r="E26" s="34">
        <f t="shared" si="0"/>
        <v>50.6084237047144</v>
      </c>
      <c r="F26" s="33">
        <v>27179.4</v>
      </c>
      <c r="G26" s="48">
        <f t="shared" si="1"/>
        <v>110.26586311691942</v>
      </c>
    </row>
    <row r="27" spans="1:7" ht="18.75">
      <c r="A27" s="31">
        <v>105</v>
      </c>
      <c r="B27" s="32" t="s">
        <v>58</v>
      </c>
      <c r="C27" s="33">
        <v>1.1</v>
      </c>
      <c r="D27" s="33">
        <v>0</v>
      </c>
      <c r="E27" s="34">
        <f t="shared" si="0"/>
        <v>0</v>
      </c>
      <c r="F27" s="33">
        <v>0</v>
      </c>
      <c r="G27" s="48">
        <v>0</v>
      </c>
    </row>
    <row r="28" spans="1:7" ht="56.25">
      <c r="A28" s="31">
        <v>106</v>
      </c>
      <c r="B28" s="32" t="s">
        <v>61</v>
      </c>
      <c r="C28" s="33">
        <v>15274.5</v>
      </c>
      <c r="D28" s="33">
        <v>7625.9</v>
      </c>
      <c r="E28" s="34">
        <f t="shared" si="0"/>
        <v>49.9256931487119</v>
      </c>
      <c r="F28" s="33">
        <v>7387.8</v>
      </c>
      <c r="G28" s="48">
        <f t="shared" si="1"/>
        <v>103.22288096591676</v>
      </c>
    </row>
    <row r="29" spans="1:7" ht="24.75" customHeight="1">
      <c r="A29" s="28">
        <v>107</v>
      </c>
      <c r="B29" s="29" t="s">
        <v>80</v>
      </c>
      <c r="C29" s="30">
        <v>6397</v>
      </c>
      <c r="D29" s="30">
        <v>0</v>
      </c>
      <c r="E29" s="34">
        <f t="shared" si="0"/>
        <v>0</v>
      </c>
      <c r="F29" s="30">
        <v>993.5</v>
      </c>
      <c r="G29" s="48">
        <f t="shared" si="1"/>
        <v>0</v>
      </c>
    </row>
    <row r="30" spans="1:7" ht="19.5" customHeight="1">
      <c r="A30" s="28">
        <v>111</v>
      </c>
      <c r="B30" s="29" t="s">
        <v>21</v>
      </c>
      <c r="C30" s="30">
        <v>3707.5</v>
      </c>
      <c r="D30" s="30">
        <v>0</v>
      </c>
      <c r="E30" s="34">
        <f t="shared" si="0"/>
        <v>0</v>
      </c>
      <c r="F30" s="30">
        <v>0</v>
      </c>
      <c r="G30" s="48">
        <v>0</v>
      </c>
    </row>
    <row r="31" spans="1:7" ht="20.25" customHeight="1">
      <c r="A31" s="28">
        <v>113</v>
      </c>
      <c r="B31" s="29" t="s">
        <v>79</v>
      </c>
      <c r="C31" s="30">
        <v>8821.1</v>
      </c>
      <c r="D31" s="35">
        <v>3322</v>
      </c>
      <c r="E31" s="34">
        <f t="shared" si="0"/>
        <v>37.65970230470123</v>
      </c>
      <c r="F31" s="30">
        <v>3447.5</v>
      </c>
      <c r="G31" s="48">
        <f t="shared" si="1"/>
        <v>96.35968092820885</v>
      </c>
    </row>
    <row r="32" spans="1:7" ht="43.5" customHeight="1">
      <c r="A32" s="24">
        <v>300</v>
      </c>
      <c r="B32" s="25" t="s">
        <v>40</v>
      </c>
      <c r="C32" s="27">
        <f>C33+C34+C35</f>
        <v>14803.9</v>
      </c>
      <c r="D32" s="27">
        <f>D33+D34+D35</f>
        <v>4402.900000000001</v>
      </c>
      <c r="E32" s="18">
        <f t="shared" si="0"/>
        <v>29.741487040577148</v>
      </c>
      <c r="F32" s="27">
        <f>F33+F34+F35</f>
        <v>6841.9</v>
      </c>
      <c r="G32" s="49">
        <f t="shared" si="1"/>
        <v>64.35200748330143</v>
      </c>
    </row>
    <row r="33" spans="1:7" ht="21" customHeight="1">
      <c r="A33" s="28">
        <v>304</v>
      </c>
      <c r="B33" s="29" t="s">
        <v>62</v>
      </c>
      <c r="C33" s="30">
        <v>1692</v>
      </c>
      <c r="D33" s="30">
        <v>750.2</v>
      </c>
      <c r="E33" s="34">
        <f t="shared" si="0"/>
        <v>44.33806146572104</v>
      </c>
      <c r="F33" s="30">
        <v>959.7</v>
      </c>
      <c r="G33" s="48">
        <f t="shared" si="1"/>
        <v>78.1702615400646</v>
      </c>
    </row>
    <row r="34" spans="1:7" ht="57" customHeight="1">
      <c r="A34" s="28">
        <v>310</v>
      </c>
      <c r="B34" s="29" t="s">
        <v>65</v>
      </c>
      <c r="C34" s="30">
        <v>10701.9</v>
      </c>
      <c r="D34" s="30">
        <v>3351.4</v>
      </c>
      <c r="E34" s="34">
        <f t="shared" si="0"/>
        <v>31.315934553677387</v>
      </c>
      <c r="F34" s="30">
        <v>5712.7</v>
      </c>
      <c r="G34" s="48">
        <f t="shared" si="1"/>
        <v>58.66577975388171</v>
      </c>
    </row>
    <row r="35" spans="1:7" ht="45" customHeight="1">
      <c r="A35" s="28">
        <v>314</v>
      </c>
      <c r="B35" s="29" t="s">
        <v>81</v>
      </c>
      <c r="C35" s="30">
        <v>2410</v>
      </c>
      <c r="D35" s="30">
        <v>301.3</v>
      </c>
      <c r="E35" s="34">
        <f t="shared" si="0"/>
        <v>12.50207468879668</v>
      </c>
      <c r="F35" s="30">
        <v>169.5</v>
      </c>
      <c r="G35" s="48">
        <f t="shared" si="1"/>
        <v>177.7581120943953</v>
      </c>
    </row>
    <row r="36" spans="1:7" ht="18.75">
      <c r="A36" s="24">
        <v>400</v>
      </c>
      <c r="B36" s="25" t="s">
        <v>39</v>
      </c>
      <c r="C36" s="26">
        <f>C37+C38+C39+C40</f>
        <v>333599.1</v>
      </c>
      <c r="D36" s="26">
        <f>D37+D38+D39+D40</f>
        <v>149112.1</v>
      </c>
      <c r="E36" s="18">
        <f t="shared" si="0"/>
        <v>44.69799229074659</v>
      </c>
      <c r="F36" s="27">
        <f>F37+F38+F39+F40</f>
        <v>170324.5</v>
      </c>
      <c r="G36" s="49">
        <f t="shared" si="1"/>
        <v>87.54589034460692</v>
      </c>
    </row>
    <row r="37" spans="1:7" ht="18.75">
      <c r="A37" s="28">
        <v>405</v>
      </c>
      <c r="B37" s="29" t="s">
        <v>33</v>
      </c>
      <c r="C37" s="30">
        <v>667.8</v>
      </c>
      <c r="D37" s="30">
        <v>207.6</v>
      </c>
      <c r="E37" s="34">
        <f t="shared" si="0"/>
        <v>31.087151841868828</v>
      </c>
      <c r="F37" s="30">
        <v>162.1</v>
      </c>
      <c r="G37" s="48">
        <v>0</v>
      </c>
    </row>
    <row r="38" spans="1:7" ht="18.75" customHeight="1">
      <c r="A38" s="28">
        <v>408</v>
      </c>
      <c r="B38" s="29" t="s">
        <v>12</v>
      </c>
      <c r="C38" s="30">
        <v>19169.2</v>
      </c>
      <c r="D38" s="30">
        <v>9472.4</v>
      </c>
      <c r="E38" s="34">
        <f t="shared" si="0"/>
        <v>49.414686058886126</v>
      </c>
      <c r="F38" s="30">
        <v>10191.2</v>
      </c>
      <c r="G38" s="48">
        <f t="shared" si="1"/>
        <v>92.9468561111547</v>
      </c>
    </row>
    <row r="39" spans="1:7" ht="18.75">
      <c r="A39" s="28">
        <v>409</v>
      </c>
      <c r="B39" s="29" t="s">
        <v>29</v>
      </c>
      <c r="C39" s="30">
        <v>233863</v>
      </c>
      <c r="D39" s="30">
        <v>104283.1</v>
      </c>
      <c r="E39" s="34">
        <f t="shared" si="0"/>
        <v>44.59153435986026</v>
      </c>
      <c r="F39" s="30">
        <v>127027.5</v>
      </c>
      <c r="G39" s="48">
        <f t="shared" si="1"/>
        <v>82.09490071047608</v>
      </c>
    </row>
    <row r="40" spans="1:7" ht="37.5">
      <c r="A40" s="28">
        <v>412</v>
      </c>
      <c r="B40" s="29" t="s">
        <v>50</v>
      </c>
      <c r="C40" s="30">
        <v>79899.1</v>
      </c>
      <c r="D40" s="30">
        <v>35149</v>
      </c>
      <c r="E40" s="34">
        <f t="shared" si="0"/>
        <v>43.99173457523301</v>
      </c>
      <c r="F40" s="30">
        <v>32943.7</v>
      </c>
      <c r="G40" s="48">
        <f t="shared" si="1"/>
        <v>106.69414789474165</v>
      </c>
    </row>
    <row r="41" spans="1:7" ht="26.25" customHeight="1">
      <c r="A41" s="24">
        <v>500</v>
      </c>
      <c r="B41" s="25" t="s">
        <v>41</v>
      </c>
      <c r="C41" s="26">
        <f>C42+C44+C43</f>
        <v>89558.6</v>
      </c>
      <c r="D41" s="26">
        <f>D42+D44+D43</f>
        <v>37684.7</v>
      </c>
      <c r="E41" s="18">
        <f t="shared" si="0"/>
        <v>42.078259374309106</v>
      </c>
      <c r="F41" s="27">
        <f>F42+F43+F44</f>
        <v>49380.1</v>
      </c>
      <c r="G41" s="49">
        <f t="shared" si="1"/>
        <v>76.31556031680779</v>
      </c>
    </row>
    <row r="42" spans="1:7" ht="18.75">
      <c r="A42" s="28">
        <v>501</v>
      </c>
      <c r="B42" s="29" t="s">
        <v>38</v>
      </c>
      <c r="C42" s="30">
        <v>1836.3</v>
      </c>
      <c r="D42" s="30">
        <v>1783</v>
      </c>
      <c r="E42" s="34">
        <f t="shared" si="0"/>
        <v>97.09742416816425</v>
      </c>
      <c r="F42" s="30">
        <v>7931.8</v>
      </c>
      <c r="G42" s="48">
        <v>0</v>
      </c>
    </row>
    <row r="43" spans="1:7" ht="18.75">
      <c r="A43" s="28">
        <v>502</v>
      </c>
      <c r="B43" s="29" t="s">
        <v>51</v>
      </c>
      <c r="C43" s="30">
        <v>713.8</v>
      </c>
      <c r="D43" s="30">
        <v>4.2</v>
      </c>
      <c r="E43" s="34">
        <v>0</v>
      </c>
      <c r="F43" s="30">
        <v>26.1</v>
      </c>
      <c r="G43" s="48">
        <f t="shared" si="1"/>
        <v>16.091954022988507</v>
      </c>
    </row>
    <row r="44" spans="1:21" ht="18.75">
      <c r="A44" s="28">
        <v>503</v>
      </c>
      <c r="B44" s="29" t="s">
        <v>34</v>
      </c>
      <c r="C44" s="30">
        <v>87008.5</v>
      </c>
      <c r="D44" s="30">
        <v>35897.5</v>
      </c>
      <c r="E44" s="34">
        <f t="shared" si="0"/>
        <v>41.25746335128177</v>
      </c>
      <c r="F44" s="30">
        <v>41422.2</v>
      </c>
      <c r="G44" s="48">
        <f t="shared" si="1"/>
        <v>86.66246602063629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</row>
    <row r="45" spans="1:21" ht="18.75">
      <c r="A45" s="24">
        <v>600</v>
      </c>
      <c r="B45" s="25" t="s">
        <v>53</v>
      </c>
      <c r="C45" s="27">
        <f>C46+C47</f>
        <v>2322</v>
      </c>
      <c r="D45" s="27">
        <f>D46+D47</f>
        <v>298.3</v>
      </c>
      <c r="E45" s="18">
        <f t="shared" si="0"/>
        <v>12.846683893195522</v>
      </c>
      <c r="F45" s="27">
        <f>F46+F47</f>
        <v>285.4</v>
      </c>
      <c r="G45" s="49">
        <f t="shared" si="1"/>
        <v>104.5199719691661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</row>
    <row r="46" spans="1:21" ht="37.5">
      <c r="A46" s="28">
        <v>603</v>
      </c>
      <c r="B46" s="29" t="s">
        <v>96</v>
      </c>
      <c r="C46" s="30">
        <v>1744</v>
      </c>
      <c r="D46" s="30">
        <v>0</v>
      </c>
      <c r="E46" s="34">
        <f t="shared" si="0"/>
        <v>0</v>
      </c>
      <c r="F46" s="30">
        <v>0</v>
      </c>
      <c r="G46" s="48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</row>
    <row r="47" spans="1:21" ht="37.5">
      <c r="A47" s="28">
        <v>605</v>
      </c>
      <c r="B47" s="29" t="s">
        <v>54</v>
      </c>
      <c r="C47" s="30">
        <v>578</v>
      </c>
      <c r="D47" s="30">
        <v>298.3</v>
      </c>
      <c r="E47" s="34">
        <f t="shared" si="0"/>
        <v>51.608996539792386</v>
      </c>
      <c r="F47" s="30">
        <v>285.4</v>
      </c>
      <c r="G47" s="48">
        <f t="shared" si="1"/>
        <v>104.5199719691661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</row>
    <row r="48" spans="1:7" ht="38.25" customHeight="1">
      <c r="A48" s="24">
        <v>700</v>
      </c>
      <c r="B48" s="25" t="s">
        <v>42</v>
      </c>
      <c r="C48" s="26">
        <f>C49+C50+C51+C52+C53+C54</f>
        <v>1020098.9</v>
      </c>
      <c r="D48" s="26">
        <f>D49+D50+D52+D53+D54+D51</f>
        <v>488941.8</v>
      </c>
      <c r="E48" s="18">
        <f t="shared" si="0"/>
        <v>47.93082317802715</v>
      </c>
      <c r="F48" s="27">
        <f>F49+F50+F51+F52+F53+F54</f>
        <v>507839.7</v>
      </c>
      <c r="G48" s="49">
        <f t="shared" si="1"/>
        <v>96.27876670532059</v>
      </c>
    </row>
    <row r="49" spans="1:7" ht="18.75">
      <c r="A49" s="28">
        <v>701</v>
      </c>
      <c r="B49" s="29" t="s">
        <v>13</v>
      </c>
      <c r="C49" s="30">
        <v>195984.8</v>
      </c>
      <c r="D49" s="30">
        <v>93870.1</v>
      </c>
      <c r="E49" s="34">
        <f t="shared" si="0"/>
        <v>47.89662259522168</v>
      </c>
      <c r="F49" s="30">
        <v>82131.6</v>
      </c>
      <c r="G49" s="48">
        <f t="shared" si="1"/>
        <v>114.29230649348119</v>
      </c>
    </row>
    <row r="50" spans="1:7" ht="18.75">
      <c r="A50" s="28">
        <v>702</v>
      </c>
      <c r="B50" s="29" t="s">
        <v>14</v>
      </c>
      <c r="C50" s="30">
        <v>632995.4</v>
      </c>
      <c r="D50" s="30">
        <v>304932.4</v>
      </c>
      <c r="E50" s="34">
        <f t="shared" si="0"/>
        <v>48.172925111304124</v>
      </c>
      <c r="F50" s="30">
        <v>342031.8</v>
      </c>
      <c r="G50" s="48">
        <f t="shared" si="1"/>
        <v>89.15323078146535</v>
      </c>
    </row>
    <row r="51" spans="1:7" ht="18.75">
      <c r="A51" s="28">
        <v>703</v>
      </c>
      <c r="B51" s="29" t="s">
        <v>59</v>
      </c>
      <c r="C51" s="30">
        <v>106320.3</v>
      </c>
      <c r="D51" s="30">
        <v>54542.2</v>
      </c>
      <c r="E51" s="34">
        <f t="shared" si="0"/>
        <v>51.299892870881656</v>
      </c>
      <c r="F51" s="30">
        <v>52259</v>
      </c>
      <c r="G51" s="48">
        <f t="shared" si="1"/>
        <v>104.36900820911231</v>
      </c>
    </row>
    <row r="52" spans="1:7" ht="18.75">
      <c r="A52" s="28">
        <v>705</v>
      </c>
      <c r="B52" s="29" t="s">
        <v>15</v>
      </c>
      <c r="C52" s="30">
        <v>283</v>
      </c>
      <c r="D52" s="30">
        <v>147.5</v>
      </c>
      <c r="E52" s="34">
        <f t="shared" si="0"/>
        <v>52.120141342756185</v>
      </c>
      <c r="F52" s="30">
        <v>161</v>
      </c>
      <c r="G52" s="48">
        <f t="shared" si="1"/>
        <v>91.61490683229813</v>
      </c>
    </row>
    <row r="53" spans="1:7" ht="18.75">
      <c r="A53" s="28">
        <v>707</v>
      </c>
      <c r="B53" s="29" t="s">
        <v>30</v>
      </c>
      <c r="C53" s="30">
        <v>6247.4</v>
      </c>
      <c r="D53" s="30">
        <v>2649.8</v>
      </c>
      <c r="E53" s="34">
        <f t="shared" si="0"/>
        <v>42.4144444088741</v>
      </c>
      <c r="F53" s="30">
        <v>7599.3</v>
      </c>
      <c r="G53" s="48">
        <f t="shared" si="1"/>
        <v>34.86900109220586</v>
      </c>
    </row>
    <row r="54" spans="1:7" ht="18.75">
      <c r="A54" s="28">
        <v>709</v>
      </c>
      <c r="B54" s="29" t="s">
        <v>16</v>
      </c>
      <c r="C54" s="30">
        <v>78268</v>
      </c>
      <c r="D54" s="30">
        <v>32799.8</v>
      </c>
      <c r="E54" s="34">
        <f t="shared" si="0"/>
        <v>41.90703735881842</v>
      </c>
      <c r="F54" s="30">
        <v>23657</v>
      </c>
      <c r="G54" s="48">
        <f t="shared" si="1"/>
        <v>138.64733482690116</v>
      </c>
    </row>
    <row r="55" spans="1:7" ht="30.75" customHeight="1">
      <c r="A55" s="24">
        <v>800</v>
      </c>
      <c r="B55" s="25" t="s">
        <v>56</v>
      </c>
      <c r="C55" s="26">
        <f>C56+C57</f>
        <v>195789.2</v>
      </c>
      <c r="D55" s="26">
        <f>D56+D57</f>
        <v>92872.29999999999</v>
      </c>
      <c r="E55" s="18">
        <f t="shared" si="0"/>
        <v>47.434843188490476</v>
      </c>
      <c r="F55" s="27">
        <f>F56+F57+F58+F59</f>
        <v>102881.5</v>
      </c>
      <c r="G55" s="49">
        <f t="shared" si="1"/>
        <v>90.27113718209783</v>
      </c>
    </row>
    <row r="56" spans="1:7" ht="18.75">
      <c r="A56" s="28">
        <v>801</v>
      </c>
      <c r="B56" s="29" t="s">
        <v>56</v>
      </c>
      <c r="C56" s="30">
        <v>155887.6</v>
      </c>
      <c r="D56" s="30">
        <v>73420.9</v>
      </c>
      <c r="E56" s="34">
        <f t="shared" si="0"/>
        <v>47.09861464285805</v>
      </c>
      <c r="F56" s="30">
        <v>83601</v>
      </c>
      <c r="G56" s="48">
        <f t="shared" si="1"/>
        <v>87.82299254793602</v>
      </c>
    </row>
    <row r="57" spans="1:7" ht="18.75">
      <c r="A57" s="28">
        <v>804</v>
      </c>
      <c r="B57" s="29" t="s">
        <v>57</v>
      </c>
      <c r="C57" s="30">
        <v>39901.6</v>
      </c>
      <c r="D57" s="30">
        <v>19451.4</v>
      </c>
      <c r="E57" s="34">
        <f t="shared" si="0"/>
        <v>48.74842111594523</v>
      </c>
      <c r="F57" s="30">
        <v>19280.5</v>
      </c>
      <c r="G57" s="48">
        <f t="shared" si="1"/>
        <v>100.88638780114624</v>
      </c>
    </row>
    <row r="58" spans="1:7" ht="18.75">
      <c r="A58" s="24">
        <v>900</v>
      </c>
      <c r="B58" s="25" t="s">
        <v>66</v>
      </c>
      <c r="C58" s="27">
        <f>C59</f>
        <v>0</v>
      </c>
      <c r="D58" s="27">
        <f>D59</f>
        <v>0</v>
      </c>
      <c r="E58" s="18">
        <v>0</v>
      </c>
      <c r="F58" s="27">
        <v>0</v>
      </c>
      <c r="G58" s="49">
        <v>0</v>
      </c>
    </row>
    <row r="59" spans="1:7" ht="18.75">
      <c r="A59" s="28">
        <v>909</v>
      </c>
      <c r="B59" s="29" t="s">
        <v>67</v>
      </c>
      <c r="C59" s="30">
        <v>0</v>
      </c>
      <c r="D59" s="30">
        <v>0</v>
      </c>
      <c r="E59" s="34">
        <v>0</v>
      </c>
      <c r="F59" s="30">
        <v>0</v>
      </c>
      <c r="G59" s="48">
        <v>0</v>
      </c>
    </row>
    <row r="60" spans="1:7" ht="34.5" customHeight="1">
      <c r="A60" s="24">
        <v>1000</v>
      </c>
      <c r="B60" s="25" t="s">
        <v>43</v>
      </c>
      <c r="C60" s="26">
        <f>C61+C62+C63+C64+C65</f>
        <v>367330.7</v>
      </c>
      <c r="D60" s="26">
        <f>D61+D62+D63+D64+D65</f>
        <v>184147.1</v>
      </c>
      <c r="E60" s="18">
        <f t="shared" si="0"/>
        <v>50.131148853063465</v>
      </c>
      <c r="F60" s="27">
        <f>F61+F62+F63+F64+F65</f>
        <v>204460.4</v>
      </c>
      <c r="G60" s="49">
        <f t="shared" si="1"/>
        <v>90.06492210716598</v>
      </c>
    </row>
    <row r="61" spans="1:7" ht="18.75">
      <c r="A61" s="28">
        <v>1001</v>
      </c>
      <c r="B61" s="29" t="s">
        <v>18</v>
      </c>
      <c r="C61" s="30">
        <v>9100</v>
      </c>
      <c r="D61" s="30">
        <v>4019.5</v>
      </c>
      <c r="E61" s="34">
        <f t="shared" si="0"/>
        <v>44.17032967032967</v>
      </c>
      <c r="F61" s="30">
        <v>4032.1</v>
      </c>
      <c r="G61" s="48">
        <f t="shared" si="1"/>
        <v>99.68750775030382</v>
      </c>
    </row>
    <row r="62" spans="1:7" ht="18.75">
      <c r="A62" s="28">
        <v>1002</v>
      </c>
      <c r="B62" s="29" t="s">
        <v>19</v>
      </c>
      <c r="C62" s="30">
        <v>111546.6</v>
      </c>
      <c r="D62" s="30">
        <v>52421.1</v>
      </c>
      <c r="E62" s="34">
        <f t="shared" si="0"/>
        <v>46.99479858642038</v>
      </c>
      <c r="F62" s="30">
        <v>50280.8</v>
      </c>
      <c r="G62" s="48">
        <f t="shared" si="1"/>
        <v>104.25669440422587</v>
      </c>
    </row>
    <row r="63" spans="1:7" ht="18.75">
      <c r="A63" s="28">
        <v>1003</v>
      </c>
      <c r="B63" s="29" t="s">
        <v>37</v>
      </c>
      <c r="C63" s="30">
        <v>171286</v>
      </c>
      <c r="D63" s="36">
        <v>88271.5</v>
      </c>
      <c r="E63" s="34">
        <f t="shared" si="0"/>
        <v>51.53456791564985</v>
      </c>
      <c r="F63" s="30">
        <v>101307.9</v>
      </c>
      <c r="G63" s="48">
        <f t="shared" si="1"/>
        <v>87.13190185563022</v>
      </c>
    </row>
    <row r="64" spans="1:7" ht="18.75">
      <c r="A64" s="28">
        <v>1004</v>
      </c>
      <c r="B64" s="29" t="s">
        <v>98</v>
      </c>
      <c r="C64" s="30">
        <v>58513.9</v>
      </c>
      <c r="D64" s="30">
        <v>31377.2</v>
      </c>
      <c r="E64" s="34">
        <f t="shared" si="0"/>
        <v>53.623498006456586</v>
      </c>
      <c r="F64" s="30">
        <v>40858.6</v>
      </c>
      <c r="G64" s="48">
        <f t="shared" si="1"/>
        <v>76.7946038288145</v>
      </c>
    </row>
    <row r="65" spans="1:7" ht="18.75">
      <c r="A65" s="28">
        <v>1006</v>
      </c>
      <c r="B65" s="29" t="s">
        <v>20</v>
      </c>
      <c r="C65" s="30">
        <v>16884.2</v>
      </c>
      <c r="D65" s="30">
        <v>8057.8</v>
      </c>
      <c r="E65" s="34">
        <f t="shared" si="0"/>
        <v>47.72390755854586</v>
      </c>
      <c r="F65" s="30">
        <v>7981</v>
      </c>
      <c r="G65" s="48">
        <f t="shared" si="1"/>
        <v>100.96228542789125</v>
      </c>
    </row>
    <row r="66" spans="1:7" ht="39" customHeight="1">
      <c r="A66" s="24">
        <v>1100</v>
      </c>
      <c r="B66" s="25" t="s">
        <v>46</v>
      </c>
      <c r="C66" s="27">
        <f>C67+C68</f>
        <v>43081.8</v>
      </c>
      <c r="D66" s="27">
        <f>D67+D68</f>
        <v>19382.3</v>
      </c>
      <c r="E66" s="18">
        <f t="shared" si="0"/>
        <v>44.98953154232181</v>
      </c>
      <c r="F66" s="27">
        <f>F67+F68</f>
        <v>19517.899999999998</v>
      </c>
      <c r="G66" s="49">
        <f t="shared" si="1"/>
        <v>99.30525312661712</v>
      </c>
    </row>
    <row r="67" spans="1:7" ht="18.75">
      <c r="A67" s="28">
        <v>1102</v>
      </c>
      <c r="B67" s="29" t="s">
        <v>47</v>
      </c>
      <c r="C67" s="30">
        <v>43081.8</v>
      </c>
      <c r="D67" s="30">
        <v>19382.3</v>
      </c>
      <c r="E67" s="34">
        <f t="shared" si="0"/>
        <v>44.98953154232181</v>
      </c>
      <c r="F67" s="30">
        <v>18617.3</v>
      </c>
      <c r="G67" s="48">
        <f t="shared" si="1"/>
        <v>104.1090813383251</v>
      </c>
    </row>
    <row r="68" spans="1:7" ht="37.5">
      <c r="A68" s="28">
        <v>1105</v>
      </c>
      <c r="B68" s="29" t="s">
        <v>55</v>
      </c>
      <c r="C68" s="30">
        <v>0</v>
      </c>
      <c r="D68" s="30">
        <v>0</v>
      </c>
      <c r="E68" s="34">
        <v>0</v>
      </c>
      <c r="F68" s="30">
        <v>900.6</v>
      </c>
      <c r="G68" s="48">
        <f t="shared" si="1"/>
        <v>0</v>
      </c>
    </row>
    <row r="69" spans="1:7" ht="38.25" customHeight="1">
      <c r="A69" s="24">
        <v>1200</v>
      </c>
      <c r="B69" s="25" t="s">
        <v>48</v>
      </c>
      <c r="C69" s="27">
        <f>C70+C71</f>
        <v>6119</v>
      </c>
      <c r="D69" s="27">
        <f>D70+D71</f>
        <v>2826.2</v>
      </c>
      <c r="E69" s="18">
        <f>D69/C69*100</f>
        <v>46.18728550416735</v>
      </c>
      <c r="F69" s="27">
        <f>F70+F71</f>
        <v>2653.6</v>
      </c>
      <c r="G69" s="49">
        <f>D69/F69*100</f>
        <v>106.50437141995779</v>
      </c>
    </row>
    <row r="70" spans="1:7" ht="18.75">
      <c r="A70" s="28">
        <v>1201</v>
      </c>
      <c r="B70" s="29" t="s">
        <v>17</v>
      </c>
      <c r="C70" s="30">
        <v>4919</v>
      </c>
      <c r="D70" s="30">
        <v>2226.2</v>
      </c>
      <c r="E70" s="34">
        <f>D70/C70*100</f>
        <v>45.25716609066883</v>
      </c>
      <c r="F70" s="30">
        <v>2203.6</v>
      </c>
      <c r="G70" s="48">
        <f>D70/F70*100</f>
        <v>101.02559448175712</v>
      </c>
    </row>
    <row r="71" spans="1:7" ht="18.75">
      <c r="A71" s="28">
        <v>1202</v>
      </c>
      <c r="B71" s="29" t="s">
        <v>75</v>
      </c>
      <c r="C71" s="30">
        <v>1200</v>
      </c>
      <c r="D71" s="30">
        <v>600</v>
      </c>
      <c r="E71" s="34">
        <f>D71/C71*100</f>
        <v>50</v>
      </c>
      <c r="F71" s="30">
        <v>450</v>
      </c>
      <c r="G71" s="48">
        <f>D71/F71*100</f>
        <v>133.33333333333331</v>
      </c>
    </row>
    <row r="72" spans="1:7" ht="18.75">
      <c r="A72" s="24">
        <v>1400</v>
      </c>
      <c r="B72" s="25" t="s">
        <v>44</v>
      </c>
      <c r="C72" s="27">
        <v>75749.3</v>
      </c>
      <c r="D72" s="27">
        <v>34183.2</v>
      </c>
      <c r="E72" s="18">
        <f>D72/C72*100</f>
        <v>45.126753646568346</v>
      </c>
      <c r="F72" s="27">
        <v>35442.3</v>
      </c>
      <c r="G72" s="49">
        <f>D72/F72*100</f>
        <v>96.44746531686712</v>
      </c>
    </row>
    <row r="73" spans="1:7" ht="18.75">
      <c r="A73" s="24"/>
      <c r="B73" s="25" t="s">
        <v>35</v>
      </c>
      <c r="C73" s="26">
        <f>C23+C32+C36+C41+C45+C48+C55+C58+C60+C66+C69+C72</f>
        <v>2247367.8999999994</v>
      </c>
      <c r="D73" s="26">
        <f>D23+D32+D36+D41+D45+D48+D55+D58+D60+D66+D69+D72</f>
        <v>1057729.9000000001</v>
      </c>
      <c r="E73" s="18">
        <f>D73/C73*100</f>
        <v>47.0652757832841</v>
      </c>
      <c r="F73" s="26">
        <f>F23+F32+F36+F41+F45+F48+F55+F58+F60+F66+F69+F72</f>
        <v>1141133.2</v>
      </c>
      <c r="G73" s="49">
        <f>D73/F73*100</f>
        <v>92.69118626992889</v>
      </c>
    </row>
    <row r="74" spans="1:6" ht="15">
      <c r="A74" s="7"/>
      <c r="B74" s="11"/>
      <c r="C74" s="7"/>
      <c r="D74" s="7"/>
      <c r="E74" s="7"/>
      <c r="F74" s="8"/>
    </row>
    <row r="75" spans="1:6" ht="15">
      <c r="A75" s="7"/>
      <c r="B75" s="11"/>
      <c r="C75" s="7"/>
      <c r="D75" s="7"/>
      <c r="E75" s="7"/>
      <c r="F75" s="8"/>
    </row>
    <row r="76" spans="1:6" ht="15">
      <c r="A76" s="9"/>
      <c r="B76" s="10"/>
      <c r="C76" s="7"/>
      <c r="D76" s="7"/>
      <c r="E76" s="7"/>
      <c r="F76" s="8"/>
    </row>
    <row r="78" spans="1:6" ht="23.25">
      <c r="A78" s="56"/>
      <c r="B78" s="56"/>
      <c r="C78" s="56"/>
      <c r="D78" s="56"/>
      <c r="E78" s="56"/>
      <c r="F78" s="56"/>
    </row>
    <row r="96" spans="1:6" ht="15">
      <c r="A96" s="2"/>
      <c r="B96" s="5"/>
      <c r="C96" s="2"/>
      <c r="D96" s="2"/>
      <c r="E96" s="2"/>
      <c r="F96" s="3"/>
    </row>
    <row r="97" spans="1:6" ht="15">
      <c r="A97" s="2"/>
      <c r="B97" s="5"/>
      <c r="C97" s="2"/>
      <c r="D97" s="2"/>
      <c r="E97" s="2"/>
      <c r="F97" s="3"/>
    </row>
    <row r="98" spans="1:6" ht="15">
      <c r="A98" s="1"/>
      <c r="B98" s="4"/>
      <c r="C98" s="2"/>
      <c r="D98" s="2"/>
      <c r="E98" s="2"/>
      <c r="F98" s="3"/>
    </row>
    <row r="99" spans="1:6" ht="15">
      <c r="A99" s="1"/>
      <c r="B99" s="4"/>
      <c r="C99" s="2"/>
      <c r="D99" s="2"/>
      <c r="E99" s="2"/>
      <c r="F99" s="3"/>
    </row>
    <row r="100" spans="1:6" ht="15">
      <c r="A100" s="2"/>
      <c r="B100" s="5"/>
      <c r="C100" s="2"/>
      <c r="D100" s="2"/>
      <c r="E100" s="2"/>
      <c r="F100" s="3"/>
    </row>
    <row r="101" spans="1:6" ht="15">
      <c r="A101" s="2"/>
      <c r="B101" s="5"/>
      <c r="C101" s="2"/>
      <c r="D101" s="2"/>
      <c r="E101" s="2"/>
      <c r="F101" s="3"/>
    </row>
    <row r="102" spans="1:6" ht="15">
      <c r="A102" s="2"/>
      <c r="B102" s="5"/>
      <c r="C102" s="2"/>
      <c r="D102" s="2"/>
      <c r="E102" s="2"/>
      <c r="F102" s="3"/>
    </row>
    <row r="103" spans="1:7" ht="25.5">
      <c r="A103" s="2"/>
      <c r="B103" s="57"/>
      <c r="C103" s="57"/>
      <c r="D103" s="57"/>
      <c r="E103" s="57"/>
      <c r="F103" s="57"/>
      <c r="G103" s="12"/>
    </row>
  </sheetData>
  <sheetProtection/>
  <mergeCells count="3">
    <mergeCell ref="A78:F78"/>
    <mergeCell ref="B103:F10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18.00390625" style="0" customWidth="1"/>
    <col min="4" max="4" width="18.75390625" style="0" customWidth="1"/>
    <col min="5" max="5" width="19.875" style="0" customWidth="1"/>
    <col min="6" max="6" width="16.875" style="0" customWidth="1"/>
  </cols>
  <sheetData>
    <row r="2" spans="1:6" ht="12.75">
      <c r="A2" s="59" t="s">
        <v>103</v>
      </c>
      <c r="B2" s="59"/>
      <c r="C2" s="59"/>
      <c r="D2" s="59"/>
      <c r="E2" s="59"/>
      <c r="F2" s="60"/>
    </row>
    <row r="3" spans="1:6" ht="12.75">
      <c r="A3" s="60"/>
      <c r="B3" s="60"/>
      <c r="C3" s="60"/>
      <c r="D3" s="60"/>
      <c r="E3" s="60"/>
      <c r="F3" s="60"/>
    </row>
    <row r="5" spans="1:6" ht="77.25" customHeight="1">
      <c r="A5" s="44" t="s">
        <v>83</v>
      </c>
      <c r="B5" s="50" t="s">
        <v>99</v>
      </c>
      <c r="C5" s="50" t="s">
        <v>100</v>
      </c>
      <c r="D5" s="51" t="s">
        <v>101</v>
      </c>
      <c r="E5" s="52" t="s">
        <v>102</v>
      </c>
      <c r="F5" s="53" t="s">
        <v>97</v>
      </c>
    </row>
    <row r="6" spans="1:6" ht="81" customHeight="1">
      <c r="A6" s="42" t="s">
        <v>84</v>
      </c>
      <c r="B6" s="54">
        <v>14588.3</v>
      </c>
      <c r="C6" s="54">
        <v>4356.3</v>
      </c>
      <c r="D6" s="54">
        <f>C6/B6*100</f>
        <v>29.861601420316287</v>
      </c>
      <c r="E6" s="54">
        <v>6580.4</v>
      </c>
      <c r="F6" s="55">
        <f>C6/E6*100</f>
        <v>66.20114278767248</v>
      </c>
    </row>
    <row r="7" spans="1:6" ht="63" customHeight="1">
      <c r="A7" s="42" t="s">
        <v>85</v>
      </c>
      <c r="B7" s="54">
        <v>999067.9</v>
      </c>
      <c r="C7" s="54">
        <v>479428.1</v>
      </c>
      <c r="D7" s="54">
        <f aca="true" t="shared" si="0" ref="D7:D17">C7/B7*100</f>
        <v>47.98753918527459</v>
      </c>
      <c r="E7" s="54">
        <v>466844.5</v>
      </c>
      <c r="F7" s="55">
        <f aca="true" t="shared" si="1" ref="F7:F17">C7/E7*100</f>
        <v>102.69545855204463</v>
      </c>
    </row>
    <row r="8" spans="1:6" ht="72.75" customHeight="1">
      <c r="A8" s="42" t="s">
        <v>86</v>
      </c>
      <c r="B8" s="54">
        <v>247505.9</v>
      </c>
      <c r="C8" s="54">
        <v>122055.2</v>
      </c>
      <c r="D8" s="54">
        <f t="shared" si="0"/>
        <v>49.314056755818754</v>
      </c>
      <c r="E8" s="54">
        <v>122948.5</v>
      </c>
      <c r="F8" s="55">
        <f t="shared" si="1"/>
        <v>99.27343562548546</v>
      </c>
    </row>
    <row r="9" spans="1:6" ht="63" customHeight="1">
      <c r="A9" s="42" t="s">
        <v>87</v>
      </c>
      <c r="B9" s="54">
        <v>298369.1</v>
      </c>
      <c r="C9" s="54">
        <v>139854.5</v>
      </c>
      <c r="D9" s="54">
        <f t="shared" si="0"/>
        <v>46.87298383110048</v>
      </c>
      <c r="E9" s="54">
        <v>148987.7</v>
      </c>
      <c r="F9" s="55">
        <f t="shared" si="1"/>
        <v>93.8698295228398</v>
      </c>
    </row>
    <row r="10" spans="1:6" ht="72.75" customHeight="1">
      <c r="A10" s="42" t="s">
        <v>88</v>
      </c>
      <c r="B10" s="54">
        <v>43055.8</v>
      </c>
      <c r="C10" s="54">
        <v>19382.3</v>
      </c>
      <c r="D10" s="54">
        <f t="shared" si="0"/>
        <v>45.01669926003</v>
      </c>
      <c r="E10" s="54">
        <v>19517.9</v>
      </c>
      <c r="F10" s="55">
        <f t="shared" si="1"/>
        <v>99.3052531266171</v>
      </c>
    </row>
    <row r="11" spans="1:6" ht="69" customHeight="1">
      <c r="A11" s="42" t="s">
        <v>89</v>
      </c>
      <c r="B11" s="54">
        <v>6469</v>
      </c>
      <c r="C11" s="54">
        <v>3105.1</v>
      </c>
      <c r="D11" s="54">
        <f t="shared" si="0"/>
        <v>47.99969083320451</v>
      </c>
      <c r="E11" s="54">
        <v>2922.8</v>
      </c>
      <c r="F11" s="55">
        <f t="shared" si="1"/>
        <v>106.23716983714246</v>
      </c>
    </row>
    <row r="12" spans="1:6" ht="92.25" customHeight="1">
      <c r="A12" s="42" t="s">
        <v>90</v>
      </c>
      <c r="B12" s="54">
        <v>3071</v>
      </c>
      <c r="C12" s="54">
        <v>520.7</v>
      </c>
      <c r="D12" s="54">
        <f t="shared" si="0"/>
        <v>16.955389124063824</v>
      </c>
      <c r="E12" s="54">
        <v>204</v>
      </c>
      <c r="F12" s="55">
        <f t="shared" si="1"/>
        <v>255.24509803921572</v>
      </c>
    </row>
    <row r="13" spans="1:6" ht="75.75" customHeight="1">
      <c r="A13" s="42" t="s">
        <v>91</v>
      </c>
      <c r="B13" s="54">
        <v>85750.3</v>
      </c>
      <c r="C13" s="54">
        <v>41186.6</v>
      </c>
      <c r="D13" s="54">
        <f t="shared" si="0"/>
        <v>48.03085237019579</v>
      </c>
      <c r="E13" s="54">
        <v>115511.1</v>
      </c>
      <c r="F13" s="55">
        <f t="shared" si="1"/>
        <v>35.6559672620207</v>
      </c>
    </row>
    <row r="14" spans="1:6" ht="64.5" customHeight="1">
      <c r="A14" s="42" t="s">
        <v>92</v>
      </c>
      <c r="B14" s="54">
        <v>230235.3</v>
      </c>
      <c r="C14" s="54">
        <v>106175.4</v>
      </c>
      <c r="D14" s="54">
        <f t="shared" si="0"/>
        <v>46.116038678690884</v>
      </c>
      <c r="E14" s="54">
        <v>121504.5</v>
      </c>
      <c r="F14" s="55">
        <f t="shared" si="1"/>
        <v>87.3839240521956</v>
      </c>
    </row>
    <row r="15" spans="1:6" ht="54" customHeight="1">
      <c r="A15" s="42" t="s">
        <v>93</v>
      </c>
      <c r="B15" s="54">
        <v>7931.1</v>
      </c>
      <c r="C15" s="54">
        <v>2925.2</v>
      </c>
      <c r="D15" s="54">
        <f t="shared" si="0"/>
        <v>36.88265183896306</v>
      </c>
      <c r="E15" s="54">
        <v>3046.1</v>
      </c>
      <c r="F15" s="55">
        <f t="shared" si="1"/>
        <v>96.03099044680083</v>
      </c>
    </row>
    <row r="16" spans="1:6" ht="72" customHeight="1">
      <c r="A16" s="42" t="s">
        <v>94</v>
      </c>
      <c r="B16" s="54">
        <v>283</v>
      </c>
      <c r="C16" s="54">
        <v>147.5</v>
      </c>
      <c r="D16" s="54">
        <f t="shared" si="0"/>
        <v>52.120141342756185</v>
      </c>
      <c r="E16" s="54">
        <v>161</v>
      </c>
      <c r="F16" s="55">
        <f t="shared" si="1"/>
        <v>91.61490683229813</v>
      </c>
    </row>
    <row r="17" spans="1:6" ht="72.75" customHeight="1">
      <c r="A17" s="42" t="s">
        <v>95</v>
      </c>
      <c r="B17" s="54">
        <v>37366.5</v>
      </c>
      <c r="C17" s="54">
        <v>20172.4</v>
      </c>
      <c r="D17" s="54">
        <f t="shared" si="0"/>
        <v>53.98525417151727</v>
      </c>
      <c r="E17" s="54">
        <v>9769.2</v>
      </c>
      <c r="F17" s="55">
        <f t="shared" si="1"/>
        <v>206.4897842197928</v>
      </c>
    </row>
    <row r="18" spans="2:5" ht="12.75">
      <c r="B18" s="43"/>
      <c r="C18" s="43"/>
      <c r="D18" s="43"/>
      <c r="E18" s="43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</cp:lastModifiedBy>
  <cp:lastPrinted>2023-04-17T12:45:28Z</cp:lastPrinted>
  <dcterms:created xsi:type="dcterms:W3CDTF">2006-06-07T08:11:59Z</dcterms:created>
  <dcterms:modified xsi:type="dcterms:W3CDTF">2023-07-17T08:27:57Z</dcterms:modified>
  <cp:category/>
  <cp:version/>
  <cp:contentType/>
  <cp:contentStatus/>
</cp:coreProperties>
</file>