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2023г" sheetId="1" r:id="rId1"/>
    <sheet name="исполнение по программам" sheetId="2" r:id="rId2"/>
  </sheets>
  <definedNames>
    <definedName name="_xlnm.Print_Area" localSheetId="0">'2023г'!$A$1:$G$74</definedName>
  </definedNames>
  <calcPr fullCalcOnLoad="1"/>
</workbook>
</file>

<file path=xl/sharedStrings.xml><?xml version="1.0" encoding="utf-8"?>
<sst xmlns="http://schemas.openxmlformats.org/spreadsheetml/2006/main" count="113" uniqueCount="106">
  <si>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</si>
  <si>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</si>
  <si>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</si>
  <si>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</si>
  <si>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</si>
  <si>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</si>
  <si>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</si>
  <si>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</si>
  <si>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</si>
  <si>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</si>
  <si>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</si>
  <si>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</si>
  <si>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</si>
  <si>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</si>
  <si>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</si>
  <si>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</si>
  <si>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</si>
  <si>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</si>
  <si>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</si>
  <si>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</si>
  <si>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</si>
  <si>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</si>
  <si>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</si>
  <si>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</si>
  <si>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</si>
  <si>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</si>
  <si>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</si>
  <si>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</si>
  <si>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</si>
  <si>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</si>
  <si>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</si>
  <si>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</si>
  <si>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</si>
  <si>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</si>
  <si>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</si>
  <si>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</si>
  <si>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</si>
  <si>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</si>
  <si>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</si>
  <si>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</si>
  <si>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</si>
  <si>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</si>
  <si>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</si>
  <si>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</si>
  <si>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</si>
  <si>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</si>
  <si>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</si>
  <si>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</si>
  <si>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</si>
  <si>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</si>
  <si>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</si>
  <si>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</si>
  <si>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</si>
  <si>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</si>
  <si>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</si>
  <si>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</si>
  <si>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</si>
  <si>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</si>
  <si>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</si>
  <si>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</si>
  <si>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</si>
  <si>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</si>
  <si>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</si>
  <si>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</si>
  <si>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</si>
  <si>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</si>
  <si>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</si>
  <si>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</si>
  <si>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</si>
  <si>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</si>
  <si>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</si>
  <si>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</si>
  <si>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</si>
  <si>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</si>
  <si>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</si>
  <si>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</si>
  <si>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</si>
  <si>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</si>
  <si>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</si>
  <si>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</si>
  <si>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</si>
  <si>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</si>
  <si>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</si>
  <si>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 xml:space="preserve">Наименование программы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</si>
  <si>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</si>
  <si>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</si>
  <si>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</si>
  <si>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</si>
  <si>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</si>
  <si>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</si>
  <si>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</si>
  <si>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</si>
  <si>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</si>
  <si>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</si>
  <si>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</si>
  <si>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</si>
  <si>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Охрана объектов растительного и животного мира и среды их обитания</t>
  </si>
  <si>
    <t>Темпы роста к соответствующему периоду прошлого года, %</t>
  </si>
  <si>
    <t>Охрана семьи и детства</t>
  </si>
  <si>
    <t>Физическая культура</t>
  </si>
  <si>
    <t>Уточнённый план  2023 год</t>
  </si>
  <si>
    <t>% исполнения годового плана  2023год</t>
  </si>
  <si>
    <t>Фактическое исполнение  2023 год</t>
  </si>
  <si>
    <t>Фактическое исполнение  2022 год</t>
  </si>
  <si>
    <t>Исполнение муниципальных  программ  Красногвардейского  района за  2023 год в сравнении с запланированными  значениями на соответствующий финансовый год и с соответствующим периодом прошлого года</t>
  </si>
  <si>
    <t>Сведения об исполнении районного бюджета Красногвардейского района по разделам и подразделам классификации расходов бюджета за 2023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</si>
</sst>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50" fillId="0" borderId="10" xfId="0" applyNumberFormat="1" applyFont="1" applyBorder="1" applyAlignment="1">
      <alignment horizontal="center" vertical="center"/>
    </xf>
    <xf numFmtId="179" fontId="50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0" fontId="51" fillId="0" borderId="10" xfId="54" applyFont="1" applyBorder="1" applyAlignment="1" applyProtection="1">
      <alignment horizontal="center" vertical="center" wrapText="1"/>
      <protection/>
    </xf>
    <xf numFmtId="0" fontId="50" fillId="34" borderId="10" xfId="54" applyFont="1" applyFill="1" applyBorder="1" applyAlignment="1" applyProtection="1">
      <alignment horizontal="left" vertical="center" wrapText="1"/>
      <protection/>
    </xf>
    <xf numFmtId="180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 applyProtection="1">
      <alignment horizontal="left" vertical="center" wrapText="1"/>
      <protection locked="0"/>
    </xf>
    <xf numFmtId="181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0" fillId="33" borderId="10" xfId="0" applyNumberFormat="1" applyFont="1" applyFill="1" applyBorder="1" applyAlignment="1">
      <alignment horizontal="center" vertical="center"/>
    </xf>
    <xf numFmtId="180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181" fontId="52" fillId="33" borderId="10" xfId="0" applyNumberFormat="1" applyFont="1" applyFill="1" applyBorder="1" applyAlignment="1">
      <alignment horizontal="center" vertical="center"/>
    </xf>
    <xf numFmtId="180" fontId="52" fillId="0" borderId="10" xfId="54" applyNumberFormat="1" applyFont="1" applyBorder="1" applyAlignment="1" applyProtection="1">
      <alignment horizontal="center" vertical="center" wrapText="1"/>
      <protection locked="0"/>
    </xf>
    <xf numFmtId="0" fontId="52" fillId="0" borderId="10" xfId="54" applyFont="1" applyBorder="1" applyAlignment="1" applyProtection="1">
      <alignment horizontal="left" vertical="center" wrapText="1"/>
      <protection locked="0"/>
    </xf>
    <xf numFmtId="181" fontId="52" fillId="0" borderId="10" xfId="0" applyNumberFormat="1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center" vertical="center"/>
    </xf>
    <xf numFmtId="181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2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11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SheetLayoutView="75" workbookViewId="0" topLeftCell="A11">
      <selection activeCell="C18" sqref="C18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5" width="17.00390625" style="0" customWidth="1"/>
    <col min="6" max="6" width="17.375" style="13" customWidth="1"/>
    <col min="7" max="7" width="22.875" style="0" customWidth="1"/>
  </cols>
  <sheetData>
    <row r="1" ht="15">
      <c r="B1" s="16"/>
    </row>
    <row r="2" spans="1:7" ht="42.75" customHeight="1">
      <c r="A2" s="58" t="s">
        <v>105</v>
      </c>
      <c r="B2" s="58"/>
      <c r="C2" s="58"/>
      <c r="D2" s="58"/>
      <c r="E2" s="58"/>
      <c r="F2" s="58"/>
      <c r="G2" s="58"/>
    </row>
    <row r="3" spans="1:7" ht="33.75" customHeight="1">
      <c r="A3" s="46"/>
      <c r="B3" s="47"/>
      <c r="C3" s="46"/>
      <c r="D3" s="46"/>
      <c r="E3" s="46"/>
      <c r="F3" s="45"/>
      <c r="G3" s="45" t="s">
        <v>60</v>
      </c>
    </row>
    <row r="4" spans="1:7" ht="85.5" customHeight="1">
      <c r="A4" s="50" t="s">
        <v>0</v>
      </c>
      <c r="B4" s="50" t="s">
        <v>1</v>
      </c>
      <c r="C4" s="50" t="s">
        <v>100</v>
      </c>
      <c r="D4" s="50" t="s">
        <v>102</v>
      </c>
      <c r="E4" s="51" t="s">
        <v>101</v>
      </c>
      <c r="F4" s="52" t="s">
        <v>103</v>
      </c>
      <c r="G4" s="53" t="s">
        <v>97</v>
      </c>
    </row>
    <row r="5" spans="1:7" ht="25.5" customHeight="1">
      <c r="A5" s="37" t="s">
        <v>69</v>
      </c>
      <c r="B5" s="38" t="s">
        <v>63</v>
      </c>
      <c r="C5" s="33">
        <v>597690</v>
      </c>
      <c r="D5" s="33">
        <v>643472.8</v>
      </c>
      <c r="E5" s="34">
        <f>D5/C5*100</f>
        <v>107.65995750305343</v>
      </c>
      <c r="F5" s="33">
        <v>559790.6</v>
      </c>
      <c r="G5" s="48">
        <f>D5/F5*100</f>
        <v>114.94883979831032</v>
      </c>
    </row>
    <row r="6" spans="1:7" ht="25.5" customHeight="1">
      <c r="A6" s="37" t="s">
        <v>68</v>
      </c>
      <c r="B6" s="38" t="s">
        <v>52</v>
      </c>
      <c r="C6" s="33">
        <v>23800</v>
      </c>
      <c r="D6" s="33">
        <v>24114.4</v>
      </c>
      <c r="E6" s="34">
        <f aca="true" t="shared" si="0" ref="E6:E68">D6/C6*100</f>
        <v>101.32100840336136</v>
      </c>
      <c r="F6" s="33">
        <v>23202.2</v>
      </c>
      <c r="G6" s="48">
        <f aca="true" t="shared" si="1" ref="G6:G69">D6/F6*100</f>
        <v>103.93152373481824</v>
      </c>
    </row>
    <row r="7" spans="1:7" ht="25.5" customHeight="1">
      <c r="A7" s="37" t="s">
        <v>25</v>
      </c>
      <c r="B7" s="38" t="s">
        <v>26</v>
      </c>
      <c r="C7" s="33">
        <v>0</v>
      </c>
      <c r="D7" s="33">
        <v>-220.9</v>
      </c>
      <c r="E7" s="34">
        <v>0</v>
      </c>
      <c r="F7" s="33">
        <v>-266.2</v>
      </c>
      <c r="G7" s="48">
        <f t="shared" si="1"/>
        <v>82.98271975957927</v>
      </c>
    </row>
    <row r="8" spans="1:7" ht="25.5" customHeight="1">
      <c r="A8" s="37" t="s">
        <v>27</v>
      </c>
      <c r="B8" s="38" t="s">
        <v>28</v>
      </c>
      <c r="C8" s="33">
        <v>6300</v>
      </c>
      <c r="D8" s="33">
        <v>6528.2</v>
      </c>
      <c r="E8" s="34">
        <f t="shared" si="0"/>
        <v>103.62222222222222</v>
      </c>
      <c r="F8" s="33">
        <v>5928.3</v>
      </c>
      <c r="G8" s="48">
        <f t="shared" si="1"/>
        <v>110.11925847207462</v>
      </c>
    </row>
    <row r="9" spans="1:7" ht="25.5" customHeight="1">
      <c r="A9" s="37" t="s">
        <v>64</v>
      </c>
      <c r="B9" s="38" t="s">
        <v>49</v>
      </c>
      <c r="C9" s="33">
        <v>2825</v>
      </c>
      <c r="D9" s="33">
        <v>2901.5</v>
      </c>
      <c r="E9" s="34">
        <f t="shared" si="0"/>
        <v>102.70796460176992</v>
      </c>
      <c r="F9" s="33">
        <v>6010.6</v>
      </c>
      <c r="G9" s="48">
        <f t="shared" si="1"/>
        <v>48.27305094333344</v>
      </c>
    </row>
    <row r="10" spans="1:7" ht="25.5" customHeight="1">
      <c r="A10" s="37" t="s">
        <v>76</v>
      </c>
      <c r="B10" s="38" t="s">
        <v>77</v>
      </c>
      <c r="C10" s="33">
        <v>5200</v>
      </c>
      <c r="D10" s="33">
        <v>5303.3</v>
      </c>
      <c r="E10" s="34">
        <f t="shared" si="0"/>
        <v>101.98653846153847</v>
      </c>
      <c r="F10" s="33">
        <v>4758.9</v>
      </c>
      <c r="G10" s="48">
        <f t="shared" si="1"/>
        <v>111.4396183992099</v>
      </c>
    </row>
    <row r="11" spans="1:7" ht="25.5" customHeight="1">
      <c r="A11" s="37" t="s">
        <v>70</v>
      </c>
      <c r="B11" s="38" t="s">
        <v>2</v>
      </c>
      <c r="C11" s="33">
        <v>3050</v>
      </c>
      <c r="D11" s="33">
        <v>3163.1</v>
      </c>
      <c r="E11" s="34">
        <f t="shared" si="0"/>
        <v>103.70819672131147</v>
      </c>
      <c r="F11" s="33">
        <v>3709.2</v>
      </c>
      <c r="G11" s="48">
        <f t="shared" si="1"/>
        <v>85.2771487113124</v>
      </c>
    </row>
    <row r="12" spans="1:7" ht="36">
      <c r="A12" s="37" t="s">
        <v>71</v>
      </c>
      <c r="B12" s="38" t="s">
        <v>3</v>
      </c>
      <c r="C12" s="33">
        <v>12975</v>
      </c>
      <c r="D12" s="33">
        <v>13477.6</v>
      </c>
      <c r="E12" s="34">
        <f t="shared" si="0"/>
        <v>103.87360308285164</v>
      </c>
      <c r="F12" s="33">
        <v>10670.2</v>
      </c>
      <c r="G12" s="48">
        <f t="shared" si="1"/>
        <v>126.3106595940095</v>
      </c>
    </row>
    <row r="13" spans="1:7" ht="25.5" customHeight="1">
      <c r="A13" s="37" t="s">
        <v>72</v>
      </c>
      <c r="B13" s="38" t="s">
        <v>31</v>
      </c>
      <c r="C13" s="33">
        <v>3540</v>
      </c>
      <c r="D13" s="33">
        <v>3640</v>
      </c>
      <c r="E13" s="34">
        <f t="shared" si="0"/>
        <v>102.82485875706216</v>
      </c>
      <c r="F13" s="33">
        <v>3403.6</v>
      </c>
      <c r="G13" s="48">
        <f t="shared" si="1"/>
        <v>106.9455870255024</v>
      </c>
    </row>
    <row r="14" spans="1:7" ht="33.75" customHeight="1">
      <c r="A14" s="37" t="s">
        <v>78</v>
      </c>
      <c r="B14" s="38" t="s">
        <v>82</v>
      </c>
      <c r="C14" s="33">
        <v>1520</v>
      </c>
      <c r="D14" s="33">
        <v>1520.9</v>
      </c>
      <c r="E14" s="34">
        <v>0</v>
      </c>
      <c r="F14" s="33">
        <v>7.3</v>
      </c>
      <c r="G14" s="48">
        <f t="shared" si="1"/>
        <v>20834.24657534247</v>
      </c>
    </row>
    <row r="15" spans="1:7" ht="36">
      <c r="A15" s="37" t="s">
        <v>4</v>
      </c>
      <c r="B15" s="38" t="s">
        <v>5</v>
      </c>
      <c r="C15" s="33">
        <v>1107</v>
      </c>
      <c r="D15" s="33">
        <v>1120.3</v>
      </c>
      <c r="E15" s="34">
        <f t="shared" si="0"/>
        <v>101.20144534778682</v>
      </c>
      <c r="F15" s="33">
        <v>2861.8</v>
      </c>
      <c r="G15" s="48">
        <f t="shared" si="1"/>
        <v>39.14669089384304</v>
      </c>
    </row>
    <row r="16" spans="1:7" ht="25.5" customHeight="1">
      <c r="A16" s="37" t="s">
        <v>73</v>
      </c>
      <c r="B16" s="38" t="s">
        <v>6</v>
      </c>
      <c r="C16" s="33">
        <v>547</v>
      </c>
      <c r="D16" s="33">
        <v>567.3</v>
      </c>
      <c r="E16" s="34">
        <f t="shared" si="0"/>
        <v>103.71115173674588</v>
      </c>
      <c r="F16" s="33">
        <v>1075.4</v>
      </c>
      <c r="G16" s="48">
        <f t="shared" si="1"/>
        <v>52.752464199367665</v>
      </c>
    </row>
    <row r="17" spans="1:7" ht="25.5" customHeight="1">
      <c r="A17" s="37" t="s">
        <v>74</v>
      </c>
      <c r="B17" s="38" t="s">
        <v>7</v>
      </c>
      <c r="C17" s="33">
        <v>15</v>
      </c>
      <c r="D17" s="33">
        <v>15.5</v>
      </c>
      <c r="E17" s="34">
        <f t="shared" si="0"/>
        <v>103.33333333333334</v>
      </c>
      <c r="F17" s="33">
        <v>16.7</v>
      </c>
      <c r="G17" s="48">
        <f t="shared" si="1"/>
        <v>92.81437125748504</v>
      </c>
    </row>
    <row r="18" spans="1:7" ht="34.5">
      <c r="A18" s="19"/>
      <c r="B18" s="20" t="s">
        <v>8</v>
      </c>
      <c r="C18" s="21">
        <f>C5+C6+C7+C8+C9+C10+C11+C12+C13+C14+C15+C16+C17</f>
        <v>658569</v>
      </c>
      <c r="D18" s="21">
        <f>D5+D6+D7+D8+D9+D10+D11+D12+D13+D14+D15+D16+D17</f>
        <v>705604.0000000001</v>
      </c>
      <c r="E18" s="18">
        <f t="shared" si="0"/>
        <v>107.14200030672568</v>
      </c>
      <c r="F18" s="27">
        <f>F5+F6+F7+F8+F9+F10+F11+F12+F13+F14+F15+F16+F17</f>
        <v>621168.6</v>
      </c>
      <c r="G18" s="49">
        <f t="shared" si="1"/>
        <v>113.59299230514874</v>
      </c>
    </row>
    <row r="19" spans="1:7" ht="18">
      <c r="A19" s="39" t="s">
        <v>9</v>
      </c>
      <c r="B19" s="40" t="s">
        <v>10</v>
      </c>
      <c r="C19" s="33">
        <v>1662967.8</v>
      </c>
      <c r="D19" s="33">
        <v>1650563.6</v>
      </c>
      <c r="E19" s="34">
        <f t="shared" si="0"/>
        <v>99.25409259277299</v>
      </c>
      <c r="F19" s="33">
        <v>1783901.8</v>
      </c>
      <c r="G19" s="48">
        <f t="shared" si="1"/>
        <v>92.52547421612559</v>
      </c>
    </row>
    <row r="20" spans="1:7" ht="17.25">
      <c r="A20" s="41"/>
      <c r="B20" s="20" t="s">
        <v>11</v>
      </c>
      <c r="C20" s="21">
        <f>C18+C19</f>
        <v>2321536.8</v>
      </c>
      <c r="D20" s="21">
        <f>D18+D19</f>
        <v>2356167.6</v>
      </c>
      <c r="E20" s="18">
        <f t="shared" si="0"/>
        <v>101.49171876146872</v>
      </c>
      <c r="F20" s="27">
        <f>F18+F19</f>
        <v>2405070.4</v>
      </c>
      <c r="G20" s="49">
        <f t="shared" si="1"/>
        <v>97.96667906270021</v>
      </c>
    </row>
    <row r="21" spans="1:7" ht="17.25">
      <c r="A21" s="19"/>
      <c r="B21" s="20" t="s">
        <v>45</v>
      </c>
      <c r="C21" s="21">
        <f>C20-C74</f>
        <v>-77496.00000000047</v>
      </c>
      <c r="D21" s="21">
        <f>D20-D74</f>
        <v>-14315.900000000373</v>
      </c>
      <c r="E21" s="18">
        <f t="shared" si="0"/>
        <v>18.473082481676844</v>
      </c>
      <c r="F21" s="27">
        <f>F20-F74</f>
        <v>29567.700000000186</v>
      </c>
      <c r="G21" s="49">
        <f t="shared" si="1"/>
        <v>-48.41736083631896</v>
      </c>
    </row>
    <row r="22" spans="1:7" ht="18">
      <c r="A22" s="22"/>
      <c r="B22" s="23" t="s">
        <v>22</v>
      </c>
      <c r="C22" s="17"/>
      <c r="D22" s="17"/>
      <c r="E22" s="34"/>
      <c r="F22" s="17"/>
      <c r="G22" s="48"/>
    </row>
    <row r="23" spans="1:7" ht="17.25">
      <c r="A23" s="24" t="s">
        <v>24</v>
      </c>
      <c r="B23" s="25" t="s">
        <v>36</v>
      </c>
      <c r="C23" s="26">
        <f>C24+C25+C26+C27+C28+C29+C30+C31</f>
        <v>101911.5</v>
      </c>
      <c r="D23" s="26">
        <f>D24+D25+D26+D27+D28+D29+D30+D31</f>
        <v>100593.40000000001</v>
      </c>
      <c r="E23" s="18">
        <f t="shared" si="0"/>
        <v>98.70662290320524</v>
      </c>
      <c r="F23" s="27">
        <f>F24+F25+F26+F27+F28+F29+F30+F31</f>
        <v>90179.6</v>
      </c>
      <c r="G23" s="49">
        <f t="shared" si="1"/>
        <v>111.54784452359515</v>
      </c>
    </row>
    <row r="24" spans="1:7" ht="54">
      <c r="A24" s="28">
        <v>102</v>
      </c>
      <c r="B24" s="29" t="s">
        <v>23</v>
      </c>
      <c r="C24" s="30">
        <v>2675.9</v>
      </c>
      <c r="D24" s="30">
        <v>2537.5</v>
      </c>
      <c r="E24" s="34">
        <f t="shared" si="0"/>
        <v>94.8279083672783</v>
      </c>
      <c r="F24" s="30">
        <v>2666.6</v>
      </c>
      <c r="G24" s="48">
        <f t="shared" si="1"/>
        <v>95.15862896572415</v>
      </c>
    </row>
    <row r="25" spans="1:7" ht="54">
      <c r="A25" s="31">
        <v>103</v>
      </c>
      <c r="B25" s="32" t="s">
        <v>32</v>
      </c>
      <c r="C25" s="33">
        <v>3224.8</v>
      </c>
      <c r="D25" s="33">
        <v>3214.3</v>
      </c>
      <c r="E25" s="34">
        <f t="shared" si="0"/>
        <v>99.67439841230464</v>
      </c>
      <c r="F25" s="33">
        <v>2627.6</v>
      </c>
      <c r="G25" s="48">
        <f t="shared" si="1"/>
        <v>122.32836048104735</v>
      </c>
    </row>
    <row r="26" spans="1:7" ht="54">
      <c r="A26" s="31">
        <v>104</v>
      </c>
      <c r="B26" s="32" t="s">
        <v>23</v>
      </c>
      <c r="C26" s="33">
        <v>63951.2</v>
      </c>
      <c r="D26" s="33">
        <v>63017.3</v>
      </c>
      <c r="E26" s="34">
        <f t="shared" si="0"/>
        <v>98.53966774665683</v>
      </c>
      <c r="F26" s="33">
        <v>58628.4</v>
      </c>
      <c r="G26" s="48">
        <f t="shared" si="1"/>
        <v>107.48596243458802</v>
      </c>
    </row>
    <row r="27" spans="1:7" ht="18">
      <c r="A27" s="31">
        <v>105</v>
      </c>
      <c r="B27" s="32" t="s">
        <v>58</v>
      </c>
      <c r="C27" s="33">
        <v>1.1</v>
      </c>
      <c r="D27" s="33">
        <v>0</v>
      </c>
      <c r="E27" s="34">
        <f t="shared" si="0"/>
        <v>0</v>
      </c>
      <c r="F27" s="33">
        <v>22.7</v>
      </c>
      <c r="G27" s="48">
        <v>0</v>
      </c>
    </row>
    <row r="28" spans="1:7" ht="54">
      <c r="A28" s="31">
        <v>106</v>
      </c>
      <c r="B28" s="32" t="s">
        <v>61</v>
      </c>
      <c r="C28" s="33">
        <v>17044.2</v>
      </c>
      <c r="D28" s="33">
        <v>16893.5</v>
      </c>
      <c r="E28" s="34">
        <f t="shared" si="0"/>
        <v>99.11582825829313</v>
      </c>
      <c r="F28" s="33">
        <v>15652.4</v>
      </c>
      <c r="G28" s="48">
        <f t="shared" si="1"/>
        <v>107.92913546804324</v>
      </c>
    </row>
    <row r="29" spans="1:7" ht="24.75" customHeight="1">
      <c r="A29" s="28">
        <v>107</v>
      </c>
      <c r="B29" s="29" t="s">
        <v>80</v>
      </c>
      <c r="C29" s="30">
        <v>6397</v>
      </c>
      <c r="D29" s="30">
        <v>6397</v>
      </c>
      <c r="E29" s="34">
        <f t="shared" si="0"/>
        <v>100</v>
      </c>
      <c r="F29" s="30">
        <v>2505.1</v>
      </c>
      <c r="G29" s="48">
        <f t="shared" si="1"/>
        <v>255.35906750229535</v>
      </c>
    </row>
    <row r="30" spans="1:7" ht="19.5" customHeight="1">
      <c r="A30" s="28">
        <v>111</v>
      </c>
      <c r="B30" s="29" t="s">
        <v>21</v>
      </c>
      <c r="C30" s="30">
        <v>0</v>
      </c>
      <c r="D30" s="30">
        <v>0</v>
      </c>
      <c r="E30" s="34" t="e">
        <f t="shared" si="0"/>
        <v>#DIV/0!</v>
      </c>
      <c r="F30" s="30">
        <v>0</v>
      </c>
      <c r="G30" s="48">
        <v>0</v>
      </c>
    </row>
    <row r="31" spans="1:7" ht="20.25" customHeight="1">
      <c r="A31" s="28">
        <v>113</v>
      </c>
      <c r="B31" s="29" t="s">
        <v>79</v>
      </c>
      <c r="C31" s="30">
        <v>8617.3</v>
      </c>
      <c r="D31" s="35">
        <v>8533.8</v>
      </c>
      <c r="E31" s="34">
        <f t="shared" si="0"/>
        <v>99.0310189966695</v>
      </c>
      <c r="F31" s="30">
        <v>8076.8</v>
      </c>
      <c r="G31" s="48">
        <f t="shared" si="1"/>
        <v>105.65818145800317</v>
      </c>
    </row>
    <row r="32" spans="1:7" ht="43.5" customHeight="1">
      <c r="A32" s="24">
        <v>300</v>
      </c>
      <c r="B32" s="25" t="s">
        <v>40</v>
      </c>
      <c r="C32" s="27">
        <f>C33+C34+C35</f>
        <v>12430.2</v>
      </c>
      <c r="D32" s="27">
        <f>D33+D34+D35</f>
        <v>12429.8</v>
      </c>
      <c r="E32" s="18">
        <f t="shared" si="0"/>
        <v>99.99678203086032</v>
      </c>
      <c r="F32" s="27">
        <f>F33+F34+F35</f>
        <v>19662.5</v>
      </c>
      <c r="G32" s="49">
        <f t="shared" si="1"/>
        <v>63.21576605212969</v>
      </c>
    </row>
    <row r="33" spans="1:7" ht="21" customHeight="1">
      <c r="A33" s="28">
        <v>304</v>
      </c>
      <c r="B33" s="29" t="s">
        <v>62</v>
      </c>
      <c r="C33" s="30">
        <v>1737</v>
      </c>
      <c r="D33" s="30">
        <v>1737</v>
      </c>
      <c r="E33" s="34">
        <f t="shared" si="0"/>
        <v>100</v>
      </c>
      <c r="F33" s="30">
        <v>1669</v>
      </c>
      <c r="G33" s="48">
        <f t="shared" si="1"/>
        <v>104.07429598562013</v>
      </c>
    </row>
    <row r="34" spans="1:7" ht="57" customHeight="1">
      <c r="A34" s="28">
        <v>310</v>
      </c>
      <c r="B34" s="29" t="s">
        <v>65</v>
      </c>
      <c r="C34" s="30">
        <v>8245.5</v>
      </c>
      <c r="D34" s="30">
        <v>8245.1</v>
      </c>
      <c r="E34" s="34">
        <f t="shared" si="0"/>
        <v>99.99514886908011</v>
      </c>
      <c r="F34" s="30">
        <v>17173.6</v>
      </c>
      <c r="G34" s="48">
        <f t="shared" si="1"/>
        <v>48.01031816276146</v>
      </c>
    </row>
    <row r="35" spans="1:7" ht="45" customHeight="1">
      <c r="A35" s="28">
        <v>314</v>
      </c>
      <c r="B35" s="29" t="s">
        <v>81</v>
      </c>
      <c r="C35" s="30">
        <v>2447.7</v>
      </c>
      <c r="D35" s="30">
        <v>2447.7</v>
      </c>
      <c r="E35" s="34">
        <f t="shared" si="0"/>
        <v>100</v>
      </c>
      <c r="F35" s="30">
        <v>819.9</v>
      </c>
      <c r="G35" s="48">
        <f t="shared" si="1"/>
        <v>298.53640687888765</v>
      </c>
    </row>
    <row r="36" spans="1:7" ht="17.25">
      <c r="A36" s="24">
        <v>400</v>
      </c>
      <c r="B36" s="25" t="s">
        <v>39</v>
      </c>
      <c r="C36" s="26">
        <f>C37+C38+C39+C40</f>
        <v>438698.7</v>
      </c>
      <c r="D36" s="26">
        <f>D37+D38+D39+D40</f>
        <v>434288</v>
      </c>
      <c r="E36" s="18">
        <f t="shared" si="0"/>
        <v>98.99459469563051</v>
      </c>
      <c r="F36" s="27">
        <f>F37+F38+F39+F40</f>
        <v>426677.9</v>
      </c>
      <c r="G36" s="49">
        <f t="shared" si="1"/>
        <v>101.78357022944004</v>
      </c>
    </row>
    <row r="37" spans="1:7" ht="18">
      <c r="A37" s="28">
        <v>405</v>
      </c>
      <c r="B37" s="29" t="s">
        <v>33</v>
      </c>
      <c r="C37" s="30">
        <v>667.8</v>
      </c>
      <c r="D37" s="30">
        <v>665.4</v>
      </c>
      <c r="E37" s="34">
        <f t="shared" si="0"/>
        <v>99.64061096136568</v>
      </c>
      <c r="F37" s="30">
        <v>538.7</v>
      </c>
      <c r="G37" s="48">
        <v>0</v>
      </c>
    </row>
    <row r="38" spans="1:7" ht="18.75" customHeight="1">
      <c r="A38" s="28">
        <v>408</v>
      </c>
      <c r="B38" s="29" t="s">
        <v>12</v>
      </c>
      <c r="C38" s="30">
        <v>19187.6</v>
      </c>
      <c r="D38" s="30">
        <v>19116.4</v>
      </c>
      <c r="E38" s="34">
        <f t="shared" si="0"/>
        <v>99.6289270153641</v>
      </c>
      <c r="F38" s="30">
        <v>18063.3</v>
      </c>
      <c r="G38" s="48">
        <f t="shared" si="1"/>
        <v>105.83005320179592</v>
      </c>
    </row>
    <row r="39" spans="1:7" ht="18">
      <c r="A39" s="28">
        <v>409</v>
      </c>
      <c r="B39" s="29" t="s">
        <v>29</v>
      </c>
      <c r="C39" s="30">
        <v>338129</v>
      </c>
      <c r="D39" s="30">
        <v>333953.6</v>
      </c>
      <c r="E39" s="34">
        <f t="shared" si="0"/>
        <v>98.76514584670348</v>
      </c>
      <c r="F39" s="30">
        <v>327154.7</v>
      </c>
      <c r="G39" s="48">
        <f t="shared" si="1"/>
        <v>102.07819114321144</v>
      </c>
    </row>
    <row r="40" spans="1:7" ht="18">
      <c r="A40" s="28">
        <v>412</v>
      </c>
      <c r="B40" s="29" t="s">
        <v>50</v>
      </c>
      <c r="C40" s="30">
        <v>80714.3</v>
      </c>
      <c r="D40" s="30">
        <v>80552.6</v>
      </c>
      <c r="E40" s="34">
        <f t="shared" si="0"/>
        <v>99.79966375227191</v>
      </c>
      <c r="F40" s="30">
        <v>80921.2</v>
      </c>
      <c r="G40" s="48">
        <f t="shared" si="1"/>
        <v>99.5444951384804</v>
      </c>
    </row>
    <row r="41" spans="1:7" ht="26.25" customHeight="1">
      <c r="A41" s="24">
        <v>500</v>
      </c>
      <c r="B41" s="25" t="s">
        <v>41</v>
      </c>
      <c r="C41" s="26">
        <f>C42+C44+C43</f>
        <v>97077.4</v>
      </c>
      <c r="D41" s="26">
        <f>D42+D44+D43</f>
        <v>96260.3</v>
      </c>
      <c r="E41" s="18">
        <f t="shared" si="0"/>
        <v>99.15830049012439</v>
      </c>
      <c r="F41" s="27">
        <f>F42+F43+F44</f>
        <v>118991.3</v>
      </c>
      <c r="G41" s="49">
        <f t="shared" si="1"/>
        <v>80.89692271619859</v>
      </c>
    </row>
    <row r="42" spans="1:7" ht="18">
      <c r="A42" s="28">
        <v>501</v>
      </c>
      <c r="B42" s="29" t="s">
        <v>38</v>
      </c>
      <c r="C42" s="30">
        <v>1836.3</v>
      </c>
      <c r="D42" s="30">
        <v>1783</v>
      </c>
      <c r="E42" s="34">
        <f t="shared" si="0"/>
        <v>97.09742416816425</v>
      </c>
      <c r="F42" s="30">
        <v>20279</v>
      </c>
      <c r="G42" s="48">
        <v>0</v>
      </c>
    </row>
    <row r="43" spans="1:7" ht="18">
      <c r="A43" s="28">
        <v>502</v>
      </c>
      <c r="B43" s="29" t="s">
        <v>51</v>
      </c>
      <c r="C43" s="30">
        <v>3238.4</v>
      </c>
      <c r="D43" s="30">
        <v>2528.7</v>
      </c>
      <c r="E43" s="34">
        <f t="shared" si="0"/>
        <v>78.08485671936758</v>
      </c>
      <c r="F43" s="30">
        <v>4752.2</v>
      </c>
      <c r="G43" s="48">
        <f t="shared" si="1"/>
        <v>53.211144312108075</v>
      </c>
    </row>
    <row r="44" spans="1:21" ht="18">
      <c r="A44" s="28">
        <v>503</v>
      </c>
      <c r="B44" s="29" t="s">
        <v>34</v>
      </c>
      <c r="C44" s="30">
        <v>92002.7</v>
      </c>
      <c r="D44" s="30">
        <v>91948.6</v>
      </c>
      <c r="E44" s="34">
        <f t="shared" si="0"/>
        <v>99.94119737790305</v>
      </c>
      <c r="F44" s="30">
        <v>93960.1</v>
      </c>
      <c r="G44" s="48">
        <f t="shared" si="1"/>
        <v>97.85919768071767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</row>
    <row r="45" spans="1:21" ht="17.25">
      <c r="A45" s="24">
        <v>600</v>
      </c>
      <c r="B45" s="25" t="s">
        <v>53</v>
      </c>
      <c r="C45" s="27">
        <f>C46+C47</f>
        <v>2144.8</v>
      </c>
      <c r="D45" s="27">
        <f>D46+D47</f>
        <v>2130.5</v>
      </c>
      <c r="E45" s="18">
        <f t="shared" si="0"/>
        <v>99.3332711674748</v>
      </c>
      <c r="F45" s="27">
        <f>F46+F47</f>
        <v>571</v>
      </c>
      <c r="G45" s="49">
        <f t="shared" si="1"/>
        <v>373.1173380035026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</row>
    <row r="46" spans="1:21" ht="36">
      <c r="A46" s="28">
        <v>603</v>
      </c>
      <c r="B46" s="29" t="s">
        <v>96</v>
      </c>
      <c r="C46" s="30">
        <v>1566.8</v>
      </c>
      <c r="D46" s="30">
        <v>1565.6</v>
      </c>
      <c r="E46" s="34">
        <f t="shared" si="0"/>
        <v>99.92341077355118</v>
      </c>
      <c r="F46" s="30">
        <v>0</v>
      </c>
      <c r="G46" s="48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</row>
    <row r="47" spans="1:21" ht="36">
      <c r="A47" s="28">
        <v>605</v>
      </c>
      <c r="B47" s="29" t="s">
        <v>54</v>
      </c>
      <c r="C47" s="30">
        <v>578</v>
      </c>
      <c r="D47" s="30">
        <v>564.9</v>
      </c>
      <c r="E47" s="34">
        <f t="shared" si="0"/>
        <v>97.73356401384082</v>
      </c>
      <c r="F47" s="30">
        <v>571</v>
      </c>
      <c r="G47" s="48">
        <f t="shared" si="1"/>
        <v>98.93169877408056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</row>
    <row r="48" spans="1:7" ht="38.25" customHeight="1">
      <c r="A48" s="24">
        <v>700</v>
      </c>
      <c r="B48" s="25" t="s">
        <v>42</v>
      </c>
      <c r="C48" s="26">
        <f>C49+C50+C51+C52+C53+C54</f>
        <v>1050259.2</v>
      </c>
      <c r="D48" s="26">
        <f>D49+D50+D52+D53+D54+D51</f>
        <v>1044814.1999999998</v>
      </c>
      <c r="E48" s="18">
        <f t="shared" si="0"/>
        <v>99.48155655289665</v>
      </c>
      <c r="F48" s="27">
        <f>F49+F50+F51+F52+F53+F54</f>
        <v>1028544.6000000001</v>
      </c>
      <c r="G48" s="49">
        <f t="shared" si="1"/>
        <v>101.58180792549003</v>
      </c>
    </row>
    <row r="49" spans="1:7" ht="18">
      <c r="A49" s="28">
        <v>701</v>
      </c>
      <c r="B49" s="29" t="s">
        <v>13</v>
      </c>
      <c r="C49" s="30">
        <v>198441.6</v>
      </c>
      <c r="D49" s="30">
        <v>197561.7</v>
      </c>
      <c r="E49" s="34">
        <f t="shared" si="0"/>
        <v>99.55659498814765</v>
      </c>
      <c r="F49" s="30">
        <v>183934.8</v>
      </c>
      <c r="G49" s="48">
        <f t="shared" si="1"/>
        <v>107.40854911631732</v>
      </c>
    </row>
    <row r="50" spans="1:7" ht="18">
      <c r="A50" s="28">
        <v>702</v>
      </c>
      <c r="B50" s="29" t="s">
        <v>14</v>
      </c>
      <c r="C50" s="30">
        <v>658265.1</v>
      </c>
      <c r="D50" s="30">
        <v>655615</v>
      </c>
      <c r="E50" s="34">
        <f t="shared" si="0"/>
        <v>99.59741143803615</v>
      </c>
      <c r="F50" s="30">
        <v>675748</v>
      </c>
      <c r="G50" s="48">
        <f t="shared" si="1"/>
        <v>97.0206349112391</v>
      </c>
    </row>
    <row r="51" spans="1:7" ht="18">
      <c r="A51" s="28">
        <v>703</v>
      </c>
      <c r="B51" s="29" t="s">
        <v>59</v>
      </c>
      <c r="C51" s="30">
        <v>105833</v>
      </c>
      <c r="D51" s="30">
        <v>104741</v>
      </c>
      <c r="E51" s="34">
        <f t="shared" si="0"/>
        <v>98.96818572656922</v>
      </c>
      <c r="F51" s="30">
        <v>95107.3</v>
      </c>
      <c r="G51" s="48">
        <f t="shared" si="1"/>
        <v>110.12929606875603</v>
      </c>
    </row>
    <row r="52" spans="1:7" ht="18">
      <c r="A52" s="28">
        <v>705</v>
      </c>
      <c r="B52" s="29" t="s">
        <v>15</v>
      </c>
      <c r="C52" s="30">
        <v>319.2</v>
      </c>
      <c r="D52" s="30">
        <v>319.1</v>
      </c>
      <c r="E52" s="34">
        <f t="shared" si="0"/>
        <v>99.96867167919801</v>
      </c>
      <c r="F52" s="30">
        <v>179.5</v>
      </c>
      <c r="G52" s="48">
        <f t="shared" si="1"/>
        <v>177.7715877437326</v>
      </c>
    </row>
    <row r="53" spans="1:7" ht="18">
      <c r="A53" s="28">
        <v>707</v>
      </c>
      <c r="B53" s="29" t="s">
        <v>30</v>
      </c>
      <c r="C53" s="30">
        <v>6579.5</v>
      </c>
      <c r="D53" s="30">
        <v>6173.7</v>
      </c>
      <c r="E53" s="34">
        <f t="shared" si="0"/>
        <v>93.83235808192111</v>
      </c>
      <c r="F53" s="30">
        <v>17670.2</v>
      </c>
      <c r="G53" s="48">
        <f t="shared" si="1"/>
        <v>34.93848400131294</v>
      </c>
    </row>
    <row r="54" spans="1:7" ht="18">
      <c r="A54" s="28">
        <v>709</v>
      </c>
      <c r="B54" s="29" t="s">
        <v>16</v>
      </c>
      <c r="C54" s="30">
        <v>80820.8</v>
      </c>
      <c r="D54" s="30">
        <v>80403.7</v>
      </c>
      <c r="E54" s="34">
        <f t="shared" si="0"/>
        <v>99.48391998099498</v>
      </c>
      <c r="F54" s="30">
        <v>55904.8</v>
      </c>
      <c r="G54" s="48">
        <f t="shared" si="1"/>
        <v>143.8225340221233</v>
      </c>
    </row>
    <row r="55" spans="1:7" ht="30.75" customHeight="1">
      <c r="A55" s="24">
        <v>800</v>
      </c>
      <c r="B55" s="25" t="s">
        <v>56</v>
      </c>
      <c r="C55" s="26">
        <f>C56+C57</f>
        <v>198427.90000000002</v>
      </c>
      <c r="D55" s="26">
        <f>D56+D57</f>
        <v>194434.09999999998</v>
      </c>
      <c r="E55" s="18">
        <f t="shared" si="0"/>
        <v>97.9872790066316</v>
      </c>
      <c r="F55" s="27">
        <f>F56+F57+F58+F59</f>
        <v>204749.4</v>
      </c>
      <c r="G55" s="49">
        <f t="shared" si="1"/>
        <v>94.96198767859636</v>
      </c>
    </row>
    <row r="56" spans="1:7" ht="18">
      <c r="A56" s="28">
        <v>801</v>
      </c>
      <c r="B56" s="29" t="s">
        <v>56</v>
      </c>
      <c r="C56" s="30">
        <v>158967.2</v>
      </c>
      <c r="D56" s="30">
        <v>155426.4</v>
      </c>
      <c r="E56" s="34">
        <f t="shared" si="0"/>
        <v>97.77262227679671</v>
      </c>
      <c r="F56" s="30">
        <v>163597</v>
      </c>
      <c r="G56" s="48">
        <f t="shared" si="1"/>
        <v>95.00565413791206</v>
      </c>
    </row>
    <row r="57" spans="1:7" ht="18">
      <c r="A57" s="28">
        <v>804</v>
      </c>
      <c r="B57" s="29" t="s">
        <v>57</v>
      </c>
      <c r="C57" s="30">
        <v>39460.7</v>
      </c>
      <c r="D57" s="30">
        <v>39007.7</v>
      </c>
      <c r="E57" s="34">
        <f t="shared" si="0"/>
        <v>98.85202239189877</v>
      </c>
      <c r="F57" s="30">
        <v>37773.8</v>
      </c>
      <c r="G57" s="48">
        <f t="shared" si="1"/>
        <v>103.26654983083512</v>
      </c>
    </row>
    <row r="58" spans="1:7" ht="17.25">
      <c r="A58" s="24">
        <v>900</v>
      </c>
      <c r="B58" s="25" t="s">
        <v>66</v>
      </c>
      <c r="C58" s="27">
        <f>C59</f>
        <v>0</v>
      </c>
      <c r="D58" s="27">
        <f>D59</f>
        <v>0</v>
      </c>
      <c r="E58" s="18">
        <v>0</v>
      </c>
      <c r="F58" s="27">
        <v>0</v>
      </c>
      <c r="G58" s="49">
        <v>0</v>
      </c>
    </row>
    <row r="59" spans="1:7" ht="18">
      <c r="A59" s="28">
        <v>909</v>
      </c>
      <c r="B59" s="29" t="s">
        <v>67</v>
      </c>
      <c r="C59" s="30">
        <v>0</v>
      </c>
      <c r="D59" s="30">
        <v>0</v>
      </c>
      <c r="E59" s="34">
        <v>0</v>
      </c>
      <c r="F59" s="30">
        <v>3378.6</v>
      </c>
      <c r="G59" s="48">
        <v>0</v>
      </c>
    </row>
    <row r="60" spans="1:7" ht="34.5" customHeight="1">
      <c r="A60" s="24">
        <v>1000</v>
      </c>
      <c r="B60" s="25" t="s">
        <v>43</v>
      </c>
      <c r="C60" s="26">
        <f>C61+C62+C63+C64+C65</f>
        <v>355803.3</v>
      </c>
      <c r="D60" s="26">
        <f>D61+D62+D63+D64+D65</f>
        <v>344341.2</v>
      </c>
      <c r="E60" s="18">
        <f t="shared" si="0"/>
        <v>96.77852903556544</v>
      </c>
      <c r="F60" s="27">
        <f>F61+F62+F63+F64+F65</f>
        <v>364812.10000000003</v>
      </c>
      <c r="G60" s="49">
        <f t="shared" si="1"/>
        <v>94.38864555205268</v>
      </c>
    </row>
    <row r="61" spans="1:7" ht="18">
      <c r="A61" s="28">
        <v>1001</v>
      </c>
      <c r="B61" s="29" t="s">
        <v>18</v>
      </c>
      <c r="C61" s="30">
        <v>8500</v>
      </c>
      <c r="D61" s="30">
        <v>8117.7</v>
      </c>
      <c r="E61" s="34">
        <f t="shared" si="0"/>
        <v>95.50235294117647</v>
      </c>
      <c r="F61" s="30">
        <v>8064.2</v>
      </c>
      <c r="G61" s="48">
        <f t="shared" si="1"/>
        <v>100.66342600629945</v>
      </c>
    </row>
    <row r="62" spans="1:7" ht="18">
      <c r="A62" s="28">
        <v>1002</v>
      </c>
      <c r="B62" s="29" t="s">
        <v>19</v>
      </c>
      <c r="C62" s="30">
        <v>112377.8</v>
      </c>
      <c r="D62" s="30">
        <v>112375.5</v>
      </c>
      <c r="E62" s="34">
        <f t="shared" si="0"/>
        <v>99.99795333241974</v>
      </c>
      <c r="F62" s="30">
        <v>102082</v>
      </c>
      <c r="G62" s="48">
        <f t="shared" si="1"/>
        <v>110.08356027507298</v>
      </c>
    </row>
    <row r="63" spans="1:7" ht="18">
      <c r="A63" s="28">
        <v>1003</v>
      </c>
      <c r="B63" s="29" t="s">
        <v>37</v>
      </c>
      <c r="C63" s="30">
        <v>161004.8</v>
      </c>
      <c r="D63" s="36">
        <v>153987.2</v>
      </c>
      <c r="E63" s="34">
        <f t="shared" si="0"/>
        <v>95.6413721826927</v>
      </c>
      <c r="F63" s="30">
        <v>176593.7</v>
      </c>
      <c r="G63" s="48">
        <f t="shared" si="1"/>
        <v>87.19858069681987</v>
      </c>
    </row>
    <row r="64" spans="1:7" ht="18">
      <c r="A64" s="28">
        <v>1004</v>
      </c>
      <c r="B64" s="29" t="s">
        <v>98</v>
      </c>
      <c r="C64" s="30">
        <v>57036.5</v>
      </c>
      <c r="D64" s="30">
        <v>53355.7</v>
      </c>
      <c r="E64" s="34">
        <f t="shared" si="0"/>
        <v>93.54658858800943</v>
      </c>
      <c r="F64" s="30">
        <v>61632.5</v>
      </c>
      <c r="G64" s="48">
        <f t="shared" si="1"/>
        <v>86.5707216160305</v>
      </c>
    </row>
    <row r="65" spans="1:7" ht="18">
      <c r="A65" s="28">
        <v>1006</v>
      </c>
      <c r="B65" s="29" t="s">
        <v>20</v>
      </c>
      <c r="C65" s="30">
        <v>16884.2</v>
      </c>
      <c r="D65" s="30">
        <v>16505.1</v>
      </c>
      <c r="E65" s="34">
        <f t="shared" si="0"/>
        <v>97.75470558273413</v>
      </c>
      <c r="F65" s="30">
        <v>16439.7</v>
      </c>
      <c r="G65" s="48">
        <f t="shared" si="1"/>
        <v>100.39781747842113</v>
      </c>
    </row>
    <row r="66" spans="1:7" ht="39" customHeight="1">
      <c r="A66" s="24">
        <v>1100</v>
      </c>
      <c r="B66" s="25" t="s">
        <v>46</v>
      </c>
      <c r="C66" s="27">
        <f>C67+C68+C69</f>
        <v>48882.4</v>
      </c>
      <c r="D66" s="27">
        <f>D67+D68+D69</f>
        <v>47861.6</v>
      </c>
      <c r="E66" s="18">
        <f t="shared" si="0"/>
        <v>97.91172282866634</v>
      </c>
      <c r="F66" s="27">
        <f>F67+F68+F69</f>
        <v>38992.3</v>
      </c>
      <c r="G66" s="49">
        <f t="shared" si="1"/>
        <v>122.74628580514613</v>
      </c>
    </row>
    <row r="67" spans="1:7" ht="39" customHeight="1">
      <c r="A67" s="28">
        <v>1101</v>
      </c>
      <c r="B67" s="29" t="s">
        <v>99</v>
      </c>
      <c r="C67" s="30">
        <v>0</v>
      </c>
      <c r="D67" s="30">
        <v>0</v>
      </c>
      <c r="E67" s="34">
        <v>0</v>
      </c>
      <c r="F67" s="30">
        <v>0</v>
      </c>
      <c r="G67" s="48" t="e">
        <f t="shared" si="1"/>
        <v>#DIV/0!</v>
      </c>
    </row>
    <row r="68" spans="1:7" ht="18">
      <c r="A68" s="28">
        <v>1102</v>
      </c>
      <c r="B68" s="29" t="s">
        <v>47</v>
      </c>
      <c r="C68" s="30">
        <v>48882.4</v>
      </c>
      <c r="D68" s="30">
        <v>47861.6</v>
      </c>
      <c r="E68" s="34">
        <f t="shared" si="0"/>
        <v>97.91172282866634</v>
      </c>
      <c r="F68" s="30">
        <v>37369.3</v>
      </c>
      <c r="G68" s="48">
        <f t="shared" si="1"/>
        <v>128.07732550516064</v>
      </c>
    </row>
    <row r="69" spans="1:7" ht="36">
      <c r="A69" s="28">
        <v>1105</v>
      </c>
      <c r="B69" s="29" t="s">
        <v>55</v>
      </c>
      <c r="C69" s="30">
        <v>0</v>
      </c>
      <c r="D69" s="30">
        <v>0</v>
      </c>
      <c r="E69" s="34">
        <v>0</v>
      </c>
      <c r="F69" s="30">
        <v>1623</v>
      </c>
      <c r="G69" s="48">
        <f t="shared" si="1"/>
        <v>0</v>
      </c>
    </row>
    <row r="70" spans="1:7" ht="38.25" customHeight="1">
      <c r="A70" s="24">
        <v>1200</v>
      </c>
      <c r="B70" s="25" t="s">
        <v>48</v>
      </c>
      <c r="C70" s="27">
        <f>C71+C72</f>
        <v>6679.7</v>
      </c>
      <c r="D70" s="27">
        <f>D71+D72</f>
        <v>6679.7</v>
      </c>
      <c r="E70" s="18">
        <f>D70/C70*100</f>
        <v>100</v>
      </c>
      <c r="F70" s="27">
        <f>F71+F72</f>
        <v>5477.5</v>
      </c>
      <c r="G70" s="49">
        <f>D70/F70*100</f>
        <v>121.9479689639434</v>
      </c>
    </row>
    <row r="71" spans="1:7" ht="18">
      <c r="A71" s="28">
        <v>1201</v>
      </c>
      <c r="B71" s="29" t="s">
        <v>17</v>
      </c>
      <c r="C71" s="30">
        <v>5479.7</v>
      </c>
      <c r="D71" s="30">
        <v>5479.7</v>
      </c>
      <c r="E71" s="34">
        <f>D71/C71*100</f>
        <v>100</v>
      </c>
      <c r="F71" s="30">
        <v>4577.5</v>
      </c>
      <c r="G71" s="48">
        <f>D71/F71*100</f>
        <v>119.70944838885855</v>
      </c>
    </row>
    <row r="72" spans="1:7" ht="18">
      <c r="A72" s="28">
        <v>1202</v>
      </c>
      <c r="B72" s="29" t="s">
        <v>75</v>
      </c>
      <c r="C72" s="30">
        <v>1200</v>
      </c>
      <c r="D72" s="30">
        <v>1200</v>
      </c>
      <c r="E72" s="34">
        <f>D72/C72*100</f>
        <v>100</v>
      </c>
      <c r="F72" s="30">
        <v>900</v>
      </c>
      <c r="G72" s="48">
        <f>D72/F72*100</f>
        <v>133.33333333333331</v>
      </c>
    </row>
    <row r="73" spans="1:7" ht="17.25">
      <c r="A73" s="24">
        <v>1400</v>
      </c>
      <c r="B73" s="25" t="s">
        <v>44</v>
      </c>
      <c r="C73" s="27">
        <v>86717.7</v>
      </c>
      <c r="D73" s="27">
        <v>86650.7</v>
      </c>
      <c r="E73" s="18">
        <f>D73/C73*100</f>
        <v>99.9227378032397</v>
      </c>
      <c r="F73" s="27">
        <v>76844.5</v>
      </c>
      <c r="G73" s="49">
        <f>D73/F73*100</f>
        <v>112.76109545901139</v>
      </c>
    </row>
    <row r="74" spans="1:7" ht="17.25">
      <c r="A74" s="24"/>
      <c r="B74" s="25" t="s">
        <v>35</v>
      </c>
      <c r="C74" s="26">
        <f>C23+C32+C36+C41+C45+C48+C55+C58+C60+C66+C70+C73</f>
        <v>2399032.8000000003</v>
      </c>
      <c r="D74" s="26">
        <f>D23+D32+D36+D41+D45+D48+D55+D58+D60+D66+D70+D73</f>
        <v>2370483.5000000005</v>
      </c>
      <c r="E74" s="18">
        <f>D74/C74*100</f>
        <v>98.80996624973199</v>
      </c>
      <c r="F74" s="26">
        <f>F23+F32+F36+F41+F45+F48+F55+F58+F60+F66+F70+F73</f>
        <v>2375502.6999999997</v>
      </c>
      <c r="G74" s="49">
        <f>D74/F74*100</f>
        <v>99.78870998546964</v>
      </c>
    </row>
    <row r="75" spans="1:6" ht="15">
      <c r="A75" s="7"/>
      <c r="B75" s="11"/>
      <c r="C75" s="7"/>
      <c r="D75" s="7"/>
      <c r="E75" s="7"/>
      <c r="F75" s="8"/>
    </row>
    <row r="76" spans="1:6" ht="15">
      <c r="A76" s="7"/>
      <c r="B76" s="11"/>
      <c r="C76" s="7"/>
      <c r="D76" s="7"/>
      <c r="E76" s="7"/>
      <c r="F76" s="8"/>
    </row>
    <row r="77" spans="1:6" ht="15">
      <c r="A77" s="9"/>
      <c r="B77" s="10"/>
      <c r="C77" s="7"/>
      <c r="D77" s="7"/>
      <c r="E77" s="7"/>
      <c r="F77" s="8"/>
    </row>
    <row r="79" spans="1:6" ht="22.5">
      <c r="A79" s="56"/>
      <c r="B79" s="56"/>
      <c r="C79" s="56"/>
      <c r="D79" s="56"/>
      <c r="E79" s="56"/>
      <c r="F79" s="56"/>
    </row>
    <row r="97" spans="1:6" ht="15">
      <c r="A97" s="2"/>
      <c r="B97" s="5"/>
      <c r="C97" s="2"/>
      <c r="D97" s="2"/>
      <c r="E97" s="2"/>
      <c r="F97" s="3"/>
    </row>
    <row r="98" spans="1:6" ht="15">
      <c r="A98" s="2"/>
      <c r="B98" s="5"/>
      <c r="C98" s="2"/>
      <c r="D98" s="2"/>
      <c r="E98" s="2"/>
      <c r="F98" s="3"/>
    </row>
    <row r="99" spans="1:6" ht="15">
      <c r="A99" s="1"/>
      <c r="B99" s="4"/>
      <c r="C99" s="2"/>
      <c r="D99" s="2"/>
      <c r="E99" s="2"/>
      <c r="F99" s="3"/>
    </row>
    <row r="100" spans="1:6" ht="15">
      <c r="A100" s="1"/>
      <c r="B100" s="4"/>
      <c r="C100" s="2"/>
      <c r="D100" s="2"/>
      <c r="E100" s="2"/>
      <c r="F100" s="3"/>
    </row>
    <row r="101" spans="1:6" ht="15">
      <c r="A101" s="2"/>
      <c r="B101" s="5"/>
      <c r="C101" s="2"/>
      <c r="D101" s="2"/>
      <c r="E101" s="2"/>
      <c r="F101" s="3"/>
    </row>
    <row r="102" spans="1:6" ht="15">
      <c r="A102" s="2"/>
      <c r="B102" s="5"/>
      <c r="C102" s="2"/>
      <c r="D102" s="2"/>
      <c r="E102" s="2"/>
      <c r="F102" s="3"/>
    </row>
    <row r="103" spans="1:6" ht="15">
      <c r="A103" s="2"/>
      <c r="B103" s="5"/>
      <c r="C103" s="2"/>
      <c r="D103" s="2"/>
      <c r="E103" s="2"/>
      <c r="F103" s="3"/>
    </row>
    <row r="104" spans="1:7" ht="24">
      <c r="A104" s="2"/>
      <c r="B104" s="57"/>
      <c r="C104" s="57"/>
      <c r="D104" s="57"/>
      <c r="E104" s="57"/>
      <c r="F104" s="57"/>
      <c r="G104" s="12"/>
    </row>
  </sheetData>
  <sheetProtection/>
  <mergeCells count="3">
    <mergeCell ref="A79:F79"/>
    <mergeCell ref="B104:F104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0">
      <selection activeCell="G12" sqref="G12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18.00390625" style="0" customWidth="1"/>
    <col min="4" max="4" width="18.75390625" style="0" customWidth="1"/>
    <col min="5" max="5" width="19.875" style="0" customWidth="1"/>
    <col min="6" max="6" width="16.875" style="0" customWidth="1"/>
  </cols>
  <sheetData>
    <row r="2" spans="1:6" ht="12.75">
      <c r="A2" s="59" t="s">
        <v>104</v>
      </c>
      <c r="B2" s="59"/>
      <c r="C2" s="59"/>
      <c r="D2" s="59"/>
      <c r="E2" s="59"/>
      <c r="F2" s="60"/>
    </row>
    <row r="3" spans="1:6" ht="12.75">
      <c r="A3" s="60"/>
      <c r="B3" s="60"/>
      <c r="C3" s="60"/>
      <c r="D3" s="60"/>
      <c r="E3" s="60"/>
      <c r="F3" s="60"/>
    </row>
    <row r="5" spans="1:6" ht="77.25" customHeight="1">
      <c r="A5" s="44" t="s">
        <v>83</v>
      </c>
      <c r="B5" s="50" t="s">
        <v>100</v>
      </c>
      <c r="C5" s="50" t="s">
        <v>102</v>
      </c>
      <c r="D5" s="51" t="s">
        <v>101</v>
      </c>
      <c r="E5" s="52" t="s">
        <v>103</v>
      </c>
      <c r="F5" s="53" t="s">
        <v>97</v>
      </c>
    </row>
    <row r="6" spans="1:6" ht="81" customHeight="1">
      <c r="A6" s="42" t="s">
        <v>84</v>
      </c>
      <c r="B6" s="54">
        <v>12169.6</v>
      </c>
      <c r="C6" s="54">
        <v>12156.1</v>
      </c>
      <c r="D6" s="54">
        <f>C6/B6*100</f>
        <v>99.88906784117802</v>
      </c>
      <c r="E6" s="54">
        <v>19454.9</v>
      </c>
      <c r="F6" s="55">
        <f>C6/E6*100</f>
        <v>62.48348745046235</v>
      </c>
    </row>
    <row r="7" spans="1:6" ht="63" customHeight="1">
      <c r="A7" s="42" t="s">
        <v>85</v>
      </c>
      <c r="B7" s="54">
        <v>1027685.1</v>
      </c>
      <c r="C7" s="54">
        <v>1020952.7</v>
      </c>
      <c r="D7" s="54">
        <f aca="true" t="shared" si="0" ref="D7:D17">C7/B7*100</f>
        <v>99.34489660305476</v>
      </c>
      <c r="E7" s="54">
        <v>958386.4</v>
      </c>
      <c r="F7" s="55">
        <f aca="true" t="shared" si="1" ref="F7:F17">C7/E7*100</f>
        <v>106.52829589401517</v>
      </c>
    </row>
    <row r="8" spans="1:6" ht="72.75" customHeight="1">
      <c r="A8" s="42" t="s">
        <v>86</v>
      </c>
      <c r="B8" s="54">
        <v>251651.4</v>
      </c>
      <c r="C8" s="54">
        <v>247079.1</v>
      </c>
      <c r="D8" s="54">
        <f t="shared" si="0"/>
        <v>98.18308183463316</v>
      </c>
      <c r="E8" s="54">
        <v>232192.8</v>
      </c>
      <c r="F8" s="55">
        <f t="shared" si="1"/>
        <v>106.41118070844576</v>
      </c>
    </row>
    <row r="9" spans="1:6" ht="63" customHeight="1">
      <c r="A9" s="42" t="s">
        <v>87</v>
      </c>
      <c r="B9" s="54">
        <v>286166.5</v>
      </c>
      <c r="C9" s="54">
        <v>276848</v>
      </c>
      <c r="D9" s="54">
        <f t="shared" si="0"/>
        <v>96.7436789421543</v>
      </c>
      <c r="E9" s="54">
        <v>285785.9</v>
      </c>
      <c r="F9" s="55">
        <f t="shared" si="1"/>
        <v>96.87251890313692</v>
      </c>
    </row>
    <row r="10" spans="1:6" ht="72.75" customHeight="1">
      <c r="A10" s="42" t="s">
        <v>88</v>
      </c>
      <c r="B10" s="54">
        <v>48856.4</v>
      </c>
      <c r="C10" s="54">
        <v>47835.6</v>
      </c>
      <c r="D10" s="54">
        <f t="shared" si="0"/>
        <v>97.91061150637378</v>
      </c>
      <c r="E10" s="54">
        <v>38992.3</v>
      </c>
      <c r="F10" s="55">
        <f t="shared" si="1"/>
        <v>122.67960597348706</v>
      </c>
    </row>
    <row r="11" spans="1:6" ht="69" customHeight="1">
      <c r="A11" s="42" t="s">
        <v>89</v>
      </c>
      <c r="B11" s="54">
        <v>7119.7</v>
      </c>
      <c r="C11" s="54">
        <v>7119.2</v>
      </c>
      <c r="D11" s="54">
        <f t="shared" si="0"/>
        <v>99.99297723218675</v>
      </c>
      <c r="E11" s="54">
        <v>9841.8</v>
      </c>
      <c r="F11" s="55">
        <f t="shared" si="1"/>
        <v>72.33636123473349</v>
      </c>
    </row>
    <row r="12" spans="1:6" ht="92.25" customHeight="1">
      <c r="A12" s="42" t="s">
        <v>90</v>
      </c>
      <c r="B12" s="54">
        <v>3071</v>
      </c>
      <c r="C12" s="54">
        <v>3005.4</v>
      </c>
      <c r="D12" s="54">
        <f t="shared" si="0"/>
        <v>97.86388798436991</v>
      </c>
      <c r="E12" s="54">
        <v>452.9</v>
      </c>
      <c r="F12" s="55">
        <f t="shared" si="1"/>
        <v>663.5901965113712</v>
      </c>
    </row>
    <row r="13" spans="1:6" ht="75.75" customHeight="1">
      <c r="A13" s="42" t="s">
        <v>91</v>
      </c>
      <c r="B13" s="54">
        <v>97020.4</v>
      </c>
      <c r="C13" s="54">
        <v>96023.3</v>
      </c>
      <c r="D13" s="54">
        <f t="shared" si="0"/>
        <v>98.9722779951433</v>
      </c>
      <c r="E13" s="54">
        <v>224140.9</v>
      </c>
      <c r="F13" s="55">
        <f t="shared" si="1"/>
        <v>42.84059714224401</v>
      </c>
    </row>
    <row r="14" spans="1:6" ht="64.5" customHeight="1">
      <c r="A14" s="42" t="s">
        <v>92</v>
      </c>
      <c r="B14" s="54">
        <v>333570.8</v>
      </c>
      <c r="C14" s="54">
        <v>329545.3</v>
      </c>
      <c r="D14" s="54">
        <f t="shared" si="0"/>
        <v>98.79320971739732</v>
      </c>
      <c r="E14" s="54">
        <v>327518.2</v>
      </c>
      <c r="F14" s="55">
        <f t="shared" si="1"/>
        <v>100.61892743670427</v>
      </c>
    </row>
    <row r="15" spans="1:6" ht="54" customHeight="1">
      <c r="A15" s="42" t="s">
        <v>93</v>
      </c>
      <c r="B15" s="54">
        <v>7727.2</v>
      </c>
      <c r="C15" s="54">
        <v>7643.7</v>
      </c>
      <c r="D15" s="54">
        <f t="shared" si="0"/>
        <v>98.91940159436795</v>
      </c>
      <c r="E15" s="54">
        <v>6980.5</v>
      </c>
      <c r="F15" s="55">
        <f t="shared" si="1"/>
        <v>109.50075209512214</v>
      </c>
    </row>
    <row r="16" spans="1:6" ht="72" customHeight="1">
      <c r="A16" s="42" t="s">
        <v>94</v>
      </c>
      <c r="B16" s="54">
        <v>319.2</v>
      </c>
      <c r="C16" s="54">
        <v>319.1</v>
      </c>
      <c r="D16" s="54">
        <f t="shared" si="0"/>
        <v>99.96867167919801</v>
      </c>
      <c r="E16" s="54">
        <v>179.5</v>
      </c>
      <c r="F16" s="55">
        <f t="shared" si="1"/>
        <v>177.7715877437326</v>
      </c>
    </row>
    <row r="17" spans="1:6" ht="72.75" customHeight="1">
      <c r="A17" s="42" t="s">
        <v>95</v>
      </c>
      <c r="B17" s="54">
        <v>37366.5</v>
      </c>
      <c r="C17" s="54">
        <v>37366.5</v>
      </c>
      <c r="D17" s="54">
        <f t="shared" si="0"/>
        <v>100</v>
      </c>
      <c r="E17" s="54">
        <v>15000</v>
      </c>
      <c r="F17" s="55">
        <f t="shared" si="1"/>
        <v>249.10999999999999</v>
      </c>
    </row>
    <row r="18" spans="2:5" ht="12.75">
      <c r="B18" s="43"/>
      <c r="C18" s="43"/>
      <c r="D18" s="43"/>
      <c r="E18" s="43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2023-04-17T12:45:28Z</cp:lastPrinted>
  <dcterms:created xsi:type="dcterms:W3CDTF">2006-06-07T08:11:59Z</dcterms:created>
  <dcterms:modified xsi:type="dcterms:W3CDTF">2024-01-17T06:10:53Z</dcterms:modified>
  <cp:category/>
  <cp:version/>
  <cp:contentType/>
  <cp:contentStatus/>
</cp:coreProperties>
</file>